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tabRatio="751"/>
  </bookViews>
  <sheets>
    <sheet name="IACIP" sheetId="1" r:id="rId1"/>
  </sheets>
  <calcPr calcId="152511"/>
</workbook>
</file>

<file path=xl/calcChain.xml><?xml version="1.0" encoding="utf-8"?>
<calcChain xmlns="http://schemas.openxmlformats.org/spreadsheetml/2006/main">
  <c r="O185" i="1" l="1"/>
  <c r="O184" i="1"/>
  <c r="O183" i="1"/>
  <c r="O182" i="1"/>
  <c r="O181" i="1"/>
  <c r="O180" i="1"/>
  <c r="O179" i="1"/>
  <c r="O178" i="1"/>
  <c r="O177" i="1"/>
  <c r="O176" i="1"/>
  <c r="O175" i="1"/>
  <c r="O174" i="1"/>
  <c r="O173" i="1"/>
  <c r="O172" i="1"/>
  <c r="O171" i="1"/>
  <c r="O170" i="1"/>
  <c r="P224" i="1" l="1"/>
  <c r="P223" i="1"/>
  <c r="P222" i="1"/>
  <c r="P221" i="1"/>
  <c r="P220" i="1"/>
  <c r="P219" i="1"/>
  <c r="P218" i="1"/>
  <c r="P217" i="1"/>
  <c r="P216" i="1"/>
  <c r="P215" i="1"/>
  <c r="P214" i="1"/>
  <c r="P213" i="1"/>
  <c r="P208" i="1"/>
  <c r="P207" i="1"/>
  <c r="P206" i="1"/>
  <c r="P205" i="1"/>
  <c r="P204" i="1"/>
  <c r="P203" i="1"/>
  <c r="P202" i="1"/>
  <c r="P201" i="1"/>
  <c r="P196" i="1"/>
  <c r="P195" i="1"/>
  <c r="P194" i="1"/>
  <c r="P193" i="1"/>
  <c r="P151" i="1" l="1"/>
  <c r="Q150" i="1" s="1"/>
  <c r="P150" i="1"/>
  <c r="P149" i="1"/>
  <c r="Q148" i="1"/>
  <c r="P148" i="1"/>
  <c r="P147" i="1"/>
  <c r="P146" i="1"/>
  <c r="Q146" i="1" s="1"/>
  <c r="P145" i="1"/>
  <c r="P144" i="1"/>
  <c r="Q144" i="1" s="1"/>
  <c r="P143" i="1"/>
  <c r="Q142" i="1" s="1"/>
  <c r="P142" i="1"/>
  <c r="P137" i="1"/>
  <c r="Q136" i="1"/>
  <c r="P136" i="1"/>
  <c r="P135" i="1"/>
  <c r="P134" i="1"/>
  <c r="Q134" i="1" s="1"/>
  <c r="P129" i="1"/>
  <c r="Q128" i="1" s="1"/>
  <c r="P128" i="1"/>
  <c r="P127" i="1"/>
  <c r="Q126" i="1" s="1"/>
  <c r="P126" i="1"/>
  <c r="P125" i="1"/>
  <c r="Q124" i="1"/>
  <c r="P124" i="1"/>
  <c r="Q213" i="1" l="1"/>
  <c r="Q223" i="1"/>
  <c r="Q221" i="1"/>
  <c r="Q217" i="1"/>
  <c r="Q219" i="1"/>
  <c r="Q215" i="1"/>
  <c r="P185" i="1"/>
  <c r="P184" i="1"/>
  <c r="P165" i="1"/>
  <c r="P164" i="1"/>
  <c r="P62" i="1"/>
  <c r="P61" i="1"/>
  <c r="P40" i="1"/>
  <c r="P39" i="1"/>
  <c r="P38" i="1"/>
  <c r="P37" i="1"/>
  <c r="P36" i="1"/>
  <c r="P35" i="1"/>
  <c r="Q61" i="1" l="1"/>
  <c r="Q184" i="1"/>
  <c r="Q164" i="1"/>
  <c r="Q207" i="1"/>
  <c r="Q39" i="1"/>
  <c r="Q37" i="1"/>
  <c r="Q35" i="1"/>
  <c r="P94" i="1"/>
  <c r="P93" i="1"/>
  <c r="Q93" i="1" l="1"/>
  <c r="P183" i="1"/>
  <c r="P182" i="1"/>
  <c r="P79" i="1"/>
  <c r="P78" i="1"/>
  <c r="P60" i="1"/>
  <c r="P59" i="1"/>
  <c r="P51" i="1"/>
  <c r="P50" i="1"/>
  <c r="P34" i="1"/>
  <c r="P33" i="1"/>
  <c r="P32" i="1"/>
  <c r="P31" i="1"/>
  <c r="Q182" i="1" l="1"/>
  <c r="Q31" i="1"/>
  <c r="Q50" i="1"/>
  <c r="Q59" i="1"/>
  <c r="Q33" i="1"/>
  <c r="P21" i="1"/>
  <c r="P20" i="1"/>
  <c r="Q20" i="1" l="1"/>
  <c r="P19" i="1"/>
  <c r="P18" i="1"/>
  <c r="P17" i="1"/>
  <c r="P16" i="1"/>
  <c r="P15" i="1"/>
  <c r="P14" i="1"/>
  <c r="P13" i="1"/>
  <c r="P12" i="1"/>
  <c r="Q16" i="1" l="1"/>
  <c r="Q12" i="1"/>
  <c r="P11" i="1"/>
  <c r="P10" i="1"/>
  <c r="Q10" i="1" l="1"/>
  <c r="P58" i="1"/>
  <c r="P57" i="1"/>
  <c r="P49" i="1"/>
  <c r="P48" i="1"/>
  <c r="P30" i="1"/>
  <c r="P29" i="1"/>
  <c r="Q48" i="1" l="1"/>
  <c r="Q203" i="1" l="1"/>
  <c r="Q201" i="1"/>
  <c r="Q205" i="1"/>
  <c r="Q195" i="1"/>
  <c r="Q193" i="1"/>
  <c r="P181" i="1" l="1"/>
  <c r="P180" i="1"/>
  <c r="P179" i="1"/>
  <c r="P178" i="1"/>
  <c r="P175" i="1"/>
  <c r="P174" i="1"/>
  <c r="P173" i="1"/>
  <c r="P172" i="1"/>
  <c r="P77" i="1"/>
  <c r="P76" i="1"/>
  <c r="P75" i="1"/>
  <c r="P74" i="1"/>
  <c r="P73" i="1"/>
  <c r="P72" i="1"/>
  <c r="P71" i="1"/>
  <c r="P70" i="1"/>
  <c r="Q76" i="1" l="1"/>
  <c r="Q178" i="1"/>
  <c r="Q180" i="1"/>
  <c r="Q174" i="1"/>
  <c r="Q72" i="1"/>
  <c r="Q172" i="1"/>
  <c r="Q74" i="1"/>
  <c r="Q70" i="1"/>
  <c r="P88" i="1"/>
  <c r="P87" i="1"/>
  <c r="P177" i="1" l="1"/>
  <c r="P176" i="1"/>
  <c r="P116" i="1"/>
  <c r="P115" i="1"/>
  <c r="P102" i="1"/>
  <c r="P101" i="1"/>
  <c r="P100" i="1"/>
  <c r="P99" i="1"/>
  <c r="P171" i="1"/>
  <c r="P170" i="1"/>
  <c r="P163" i="1"/>
  <c r="P162" i="1"/>
  <c r="P161" i="1"/>
  <c r="P160" i="1"/>
  <c r="P159" i="1"/>
  <c r="P158" i="1"/>
  <c r="P110" i="1"/>
  <c r="P109" i="1"/>
  <c r="P108" i="1"/>
  <c r="P107" i="1"/>
  <c r="P92" i="1"/>
  <c r="P91" i="1"/>
  <c r="P90" i="1"/>
  <c r="P89" i="1"/>
  <c r="Q87" i="1"/>
  <c r="Q176" i="1" l="1"/>
  <c r="Q107" i="1"/>
  <c r="Q162" i="1"/>
  <c r="Q29" i="1"/>
  <c r="Q14" i="1"/>
  <c r="Q91" i="1"/>
  <c r="Q101" i="1"/>
  <c r="Q109" i="1"/>
  <c r="Q18" i="1"/>
  <c r="Q57" i="1"/>
  <c r="Q170" i="1"/>
  <c r="Q115" i="1"/>
  <c r="Q89" i="1"/>
  <c r="Q99" i="1"/>
  <c r="Q160" i="1"/>
  <c r="Q158" i="1"/>
</calcChain>
</file>

<file path=xl/sharedStrings.xml><?xml version="1.0" encoding="utf-8"?>
<sst xmlns="http://schemas.openxmlformats.org/spreadsheetml/2006/main" count="598" uniqueCount="184">
  <si>
    <t xml:space="preserve">1. Procedimiento Administrativo de Acceso a la Información Pública </t>
  </si>
  <si>
    <t>Meta</t>
  </si>
  <si>
    <t>Indicador</t>
  </si>
  <si>
    <t>Avance</t>
  </si>
  <si>
    <t>Ene</t>
  </si>
  <si>
    <t>Feb</t>
  </si>
  <si>
    <t>Mar</t>
  </si>
  <si>
    <t>Abr</t>
  </si>
  <si>
    <t>May</t>
  </si>
  <si>
    <t>Jun</t>
  </si>
  <si>
    <t>Jul</t>
  </si>
  <si>
    <t>Ago</t>
  </si>
  <si>
    <t>Sep</t>
  </si>
  <si>
    <t>Oct</t>
  </si>
  <si>
    <t>Nov</t>
  </si>
  <si>
    <t>Dic</t>
  </si>
  <si>
    <t>Total</t>
  </si>
  <si>
    <t>% Cumplimiento</t>
  </si>
  <si>
    <t>Recibidos</t>
  </si>
  <si>
    <t>Resueltos</t>
  </si>
  <si>
    <t>Atendidos</t>
  </si>
  <si>
    <t>Programado</t>
  </si>
  <si>
    <t>Realizado</t>
  </si>
  <si>
    <t>3.1  Programa. Capacitación de los servidores públicos</t>
  </si>
  <si>
    <t>Presupuesto ejercido.</t>
  </si>
  <si>
    <t>Requerimientos atendidos</t>
  </si>
  <si>
    <t>M2. Administrar la Política Informática del Instituto.</t>
  </si>
  <si>
    <t>Política Informática publicada.</t>
  </si>
  <si>
    <t>Observaciones</t>
  </si>
  <si>
    <t>INSTITUTO DE ACCESO A LA INFORMACIÓN PÚBLICA PARA EL ESTADO DE GUANAJUATO</t>
  </si>
  <si>
    <t>Reuniones realizadas.</t>
  </si>
  <si>
    <t>Convenios Firmados.</t>
  </si>
  <si>
    <t>1.1 Aspectos Jurisdiccionales</t>
  </si>
  <si>
    <t>2. Garantía del Derecho de Acceso a la Información Pública y el Derecho de Protección de Datos Personales.</t>
  </si>
  <si>
    <t>3.  Capacitación y Educación</t>
  </si>
  <si>
    <t>M2. Responder en tiempo y forma el 100% de las solicitudes de acceso a la información que se presenten ante el IACIP.</t>
  </si>
  <si>
    <t>Realizada</t>
  </si>
  <si>
    <t>Programada</t>
  </si>
  <si>
    <t xml:space="preserve">M2. Posicionar entre la sociedad guanajuatense al Instituto de Acceso a la Información Pública de Guanajuato, como garante del derecho de acceso a la información pública y el derecho de protección de datos personales. </t>
  </si>
  <si>
    <t>Número de escuelas visitadas en el Estado de Guanajuato.</t>
  </si>
  <si>
    <t>Número de LIKES y ME GUSTA en redes sociales.</t>
  </si>
  <si>
    <t>Cantidad de eventos realizados</t>
  </si>
  <si>
    <t>Concurso realizado</t>
  </si>
  <si>
    <t>5.  Comunicación Social y Vinculación</t>
  </si>
  <si>
    <t>5.1  Programa. Medios de difusión</t>
  </si>
  <si>
    <t>4.   ASUNTOS JURÍDICOS</t>
  </si>
  <si>
    <t>5.2  Programa. Vinculación con sujetos obligados</t>
  </si>
  <si>
    <t>5.3  Programa. Encuentros con organismos de la sociedad civil.</t>
  </si>
  <si>
    <t>5.4  Programa. Comunicación Interna</t>
  </si>
  <si>
    <t>M1. Realizar al menos 2 reuniones con integrantes de los diversos organismos de la sociedad.</t>
  </si>
  <si>
    <t>7.  Desarrollo Institucional</t>
  </si>
  <si>
    <t>7.1  Programa. Desarrollo institucional y sistema integral de administración</t>
  </si>
  <si>
    <t>6.1  Programa.  Gestión, actualización y mejora de la infraestructura de tecnologías de información del AICIP.</t>
  </si>
  <si>
    <t>M1. Seguimiento a temas de TICs con los organismos involucrados.</t>
  </si>
  <si>
    <t>M3. Tener actualizados y funcionando al 100% los recursos de tecnología de información con los que cuenta el Instituto.</t>
  </si>
  <si>
    <t>Bitácora de servicios (Filtro respecto a Administración del Área Informática).</t>
  </si>
  <si>
    <t>Bitácora de servicios (Filtro respecto a Actualización y Configuración de equipo de TI).</t>
  </si>
  <si>
    <t>6.2  Programa. Soporte a usuarios y mantenimientos a infraestructura de Tecnología de información del IACIP.</t>
  </si>
  <si>
    <t>M1.  Atender el 100% de las necesidades de soporte en materia de TI de las áreas del Instituto</t>
  </si>
  <si>
    <t>M2. Realizar mantenimientos preventivos y correctivos a los equipos de cómputo del Instituto.</t>
  </si>
  <si>
    <t>Calendario y Reportes de mantenimiento.</t>
  </si>
  <si>
    <t>Bitácora de servicios (Filtro respecto a soporte al personal del IACIP en materia de TI).</t>
  </si>
  <si>
    <t>6.3  Programa.  Apoyo y asesoría técnica a los sujetos obligados en materia de soluciones y sistemas de Acceso a la Información Pública y Protección de Datos Personales</t>
  </si>
  <si>
    <t>Bitácora de servicios (Filtro respecto a la PNT).</t>
  </si>
  <si>
    <t>Bitácora de servicios (Filtro respecto a Asesoría a los sujetos obligados en materia de TI).</t>
  </si>
  <si>
    <t>7.2  Programa. Organización de los archivos administrativos</t>
  </si>
  <si>
    <t>Declaraciones presentadas.</t>
  </si>
  <si>
    <t>8.1  Programa. Auditorias y revisiones.</t>
  </si>
  <si>
    <t>Informe final de revisiones realizadas/programadas</t>
  </si>
  <si>
    <t>8.2  Programa. Planeación, Programación, Seguimiento y Control Interno.</t>
  </si>
  <si>
    <t>8.3  Programa. Obligaciones y responsabilidades administrativas.</t>
  </si>
  <si>
    <t>M1. Resolver en tiempo y forma el 100% de los recursos de revisión en materia de acceso a la información.</t>
  </si>
  <si>
    <t>M3. Atender en tiempo y forma el 100% de los procedimientos de denuncia.</t>
  </si>
  <si>
    <t>M6. Mantener actualizada la información que corresponda concerniente a las obligaciones de transparencia comunes y específicas del Instituto como sujeto obligado por la ley</t>
  </si>
  <si>
    <t>M5. Atender en tiempo y forma el 100% de los proyectos de resolución listados en sesión de Pleno, así como asuntos y temas de índole administrativo para votación de los Comisionados.</t>
  </si>
  <si>
    <t>Recursos de revisión, recibidos, resueltos y por resolver.</t>
  </si>
  <si>
    <t>Procedimientos de denuncia resueltos.</t>
  </si>
  <si>
    <t>Índice de procedimientos de prorroga recibidos, resueltos y por resolver.</t>
  </si>
  <si>
    <t>M4. Resolver en tiempo y forma el 100% de los procedimientos de prórroga de término de vigencia de acuerdos de clasificación de información reservada</t>
  </si>
  <si>
    <t>M2. Resolver en tiempo y forma el 100% de los recursos de revisión en materia de datos personales.</t>
  </si>
  <si>
    <t>2.1 Programa. Transparencia de la gestión del Instituto de Acceso a la Información  Pública para el Estado de Guanajuato.</t>
  </si>
  <si>
    <t>Información publicada actualizada de la Unidad de Transparencia.</t>
  </si>
  <si>
    <t>M3. Atender el 100% de las solicitudes de informes, corrección, cancelación y oposición de los datos personales, que obren en los archivos o banco de datos del Instituto.</t>
  </si>
  <si>
    <t>Solicitudes de acceso a la información</t>
  </si>
  <si>
    <t xml:space="preserve"> Solicitudes de informes, corrección, cancelación y oposición de datos personales</t>
  </si>
  <si>
    <t>M2. Capacitar al menos mil doscientos servidores públicos de los tres órdenes de gobierno, organismos autónomos y demás sujetos obligados por ley de datos personales  en el estado de Guanajuato, en los temas relacionados con la protección de datos personales.</t>
  </si>
  <si>
    <t>Servidores públicos capacitados en materia de Transparencia.</t>
  </si>
  <si>
    <t>Servidores públicos capacitados en materia de Protección de Datos Personales.</t>
  </si>
  <si>
    <t>3.2 Programa de educación y vinculación con la sociedad</t>
  </si>
  <si>
    <t>Conferencias realizadas.</t>
  </si>
  <si>
    <t>Mesas de trabajo realizadas.</t>
  </si>
  <si>
    <t xml:space="preserve">4.1  Programa.  Atención a escenarios jurídicos derivados de las obligaciones de Transparencia y de protección de datos personales.  </t>
  </si>
  <si>
    <t>M4. Asesorar a los Sujetos Obligados sobre normativa en materia de transparencia, acceso a la información y protección de datos personales.</t>
  </si>
  <si>
    <t>M5. Ejecutar las visitas de verificación virtual a los Sujetos Obligados, autorizadas por el Pleno del Instituto.</t>
  </si>
  <si>
    <t>Instrumentos contractuales aprobados por el Pleno .</t>
  </si>
  <si>
    <t>Denuncias resueltas</t>
  </si>
  <si>
    <t>Proceso o procedimiento administrativo o jurisdiccional, atendido.</t>
  </si>
  <si>
    <t xml:space="preserve">Dictámenes de verificación aprobados por el Pleno. </t>
  </si>
  <si>
    <t>M4. Difundir las actividades que realiza el IACIP a través de Redes sociales como Facebook, Twitter e Instagram con la finalidad de hacer crecer el número de seguidores.</t>
  </si>
  <si>
    <t xml:space="preserve">Número de personas a las que llega la cobertura de difusión de las actividades del Instituto en el año de análisis. </t>
  </si>
  <si>
    <t>Campañas y publicaciones realizadas para posicionamiento del IACIP como Órgano garante.</t>
  </si>
  <si>
    <t>M2. Convocar a un concurso Estatal de DISEÑO DE CARTEL con la finalidad de dar a conocer los derechos de acceso a la información, transparencia y protección de datos personales e involucrar a algunos sujetos obligados como la Secretaría de Educación, Universidades y a las Unidades Municipales de Transparencia  para que de igual manera involucren a la sociedad guanajuatense.</t>
  </si>
  <si>
    <t>M1. Organizar 2 eventos en conjunto con los nuevos sujetos obligados; partidos políticos y sindicatos con la finalidad de capacitarlos como nuevos sujetos obligados.</t>
  </si>
  <si>
    <t>M2. Firmar al menos 2 convenios con diversos organismos del Poder Ejecutivo u Organismos Autónomos..</t>
  </si>
  <si>
    <t xml:space="preserve"> Requerimientos atendidos.</t>
  </si>
  <si>
    <t xml:space="preserve"> M3.  Actualizar el Cuadro General de Clasificación Archivística del Instituto.</t>
  </si>
  <si>
    <t>M4.  Actualizar el Catálogo de Disposición Documental</t>
  </si>
  <si>
    <t xml:space="preserve"> M5. Inventario actualizado del archivo de concentración del Instituto</t>
  </si>
  <si>
    <t xml:space="preserve"> M6. Auditorías en materia archivística.      </t>
  </si>
  <si>
    <t xml:space="preserve"> Plan Anual de Desarrollo archivístico presentado al Comité de Transparencia del IACIP.</t>
  </si>
  <si>
    <t>Informe de resultados del PADA publicado en el portal del Instituto.</t>
  </si>
  <si>
    <t>Cuadro General de Clasificación Archivística publicado en Portal del Instituto.</t>
  </si>
  <si>
    <t>100% unidades administrativas auditadas en materia archivística.</t>
  </si>
  <si>
    <t>Informe final de auditoria realizadas/programadas.</t>
  </si>
  <si>
    <t>M1. Emitir programa anual de trabajo (anteproyecto, programas de auditoria y  revisiones  así como programa anual de evaluación al desempeño).</t>
  </si>
  <si>
    <t>M4. Participar al 100% en la entrega-recepción del cargo de los servidores públicos del Instituto.</t>
  </si>
  <si>
    <t>Denuncias o quejas concluidas/recibidas</t>
  </si>
  <si>
    <t>Sesiones de  Comités realizadas.</t>
  </si>
  <si>
    <t>Actas de Entrega Recepción realizas</t>
  </si>
  <si>
    <t>•Obligaciones Transparencia atendidas</t>
  </si>
  <si>
    <t>6.   Tecnologías de la Información y las Comunicaciones</t>
  </si>
  <si>
    <t>8. Órgano Interno de Control.</t>
  </si>
  <si>
    <t>Acta de sesión de Pleno del Instituto</t>
  </si>
  <si>
    <t xml:space="preserve">Verificaciones virtuales al portal del Instituto y a la Plataforma Nacional de Transparencia.
</t>
  </si>
  <si>
    <t xml:space="preserve">M1. Tener actualizada y publicada de manera trimestral en la página electrónica del Instituto y en la Plataforma Nacional, las obligaciones de transparencia que le aplique en los términos del artículo 26 de la Ley de Transparencia y Acceso a la Información Pública para el Estado de Guanajuato. </t>
  </si>
  <si>
    <t>Oficios emitidos a sujetos obligados que contengan asesoría normativa.</t>
  </si>
  <si>
    <t>Se realizan por  trimestre.</t>
  </si>
  <si>
    <t>INDICADORES DE GESTIÓN 2019</t>
  </si>
  <si>
    <t xml:space="preserve">M4. Certificar en el Modelo de Competencia EC 0909 a Titulares de Unidades de Transparencia para garantizar el adecuado cumplimiento de los procesos. </t>
  </si>
  <si>
    <t>M5. Realizar el documento de seguridad del Instituto.</t>
  </si>
  <si>
    <t>M6. Homologar formato de solicitud de derechos ARCO en todos los sujetos Obligados del Estado.</t>
  </si>
  <si>
    <t>M3. Vincular al Instituto y Organizaciones educativas con el propósito de impulsar la socialización del derecho de acceso a la información</t>
  </si>
  <si>
    <t>M1. Realizar al menos 25 eventos de temas relacionados con la transparencia, acceso a la información y protección de datos personales.</t>
  </si>
  <si>
    <t xml:space="preserve">M2. Gestionar 10 mesas de trabajo o sesiones del Secretariado Técnico Local de Gobierno Abierto del Estado de Guanajuato, donde participe la sociedad civil en la implementación de mecanismos de colaboración para la promoción e implementación de políticas y mecanismos de apertura gubernamental. </t>
  </si>
  <si>
    <t>M1. Capacitar al menos mil doscientos cincuenta servidores públicos de los tres órdenes de gobierno, organismos autónomos y demás sujetos obligados por ley de transparencia en el estado de Guanajuato, en los temas relacionados con la transparencia y acceso a la información.</t>
  </si>
  <si>
    <t>M1. Preparar, para aprobación del Pleno, el 100% de los instrumentos contractuales solicitados por las áreas del Instituto.</t>
  </si>
  <si>
    <t>M1. Socializar el derecho de acceso a la información pública y el derecho de protección de datos personales</t>
  </si>
  <si>
    <t>M3. Realizar al menos 12 visitas a escuelas Primarias y Secundarias en el Estado de Guanajuato con la finalidad de difundir los derechos de acceso a la información y de protección de datos personales, así como las actividades que realiza el IACIP.</t>
  </si>
  <si>
    <t>Implementar 2 boletines semestrales con las acciones más importantes que lleva a cabo el IACIP, como eventos, foros, capacitaciones, reuniones y cualquier actividad de la cual se requiera se le de difusión</t>
  </si>
  <si>
    <t>Publicaciones realizadas.</t>
  </si>
  <si>
    <t>M1. Administrar y mantener los sistemas de la Plataforma Nacional de Transparencia: SISAI (Sistema de Solicitudes de Acceso a la Información), SICOM (Sistema de Comunicación Entre Organismos Garantes y Sujetos Obligados), SIGEMI (Sistema de gestión de Medios de Impugnación) y SIPOT (Sistema de Portales de Obligaciones de Transparencia).</t>
  </si>
  <si>
    <t>M2. Apoyo técnico y ejecución de scripts o procedimientos solicitados por el INAI para la PNT.</t>
  </si>
  <si>
    <t>M3. Atender el 100% de las solicitudes de asesorías técnicas referentes a las soluciones y sistemas de Acceso a la Información Pública y Protección de Datos Personales de las Unidades de Transparencia de los sujetos obligados.</t>
  </si>
  <si>
    <t>M4. Capacitar a los sujetos obligados del estado de Guanajuato en los nevos sistemas implementados en la Plataforma Nacional de Transparencia:  SISAI (Sistema de Solicitudes de Acceso a la Información), SICOM (Sistema de Comunicación Entre Organismos Garantes y Sujetos Obligados), SIGEMI (Sistema de gestión de Medios de Impugnación) y SIPOT (Sistema de Portales de Obligaciones de Transparencia).</t>
  </si>
  <si>
    <t xml:space="preserve">M5. Generar estadísticas periódicas de la información de los sistemas de la Plataforma Nacional de Transparencia. </t>
  </si>
  <si>
    <t xml:space="preserve"> Sistema SISAI (Sistema de Solicitudes de Acceso a la Información), estadísticas y reportes generados.</t>
  </si>
  <si>
    <t xml:space="preserve">Bitácora de servicios </t>
  </si>
  <si>
    <t>M1. Realizar los Informes trimestrales, así como la Cuenta Pública para el ejercicio fiscal 2019.</t>
  </si>
  <si>
    <t>M2. Atender el 100% de los requerimientos de los recursos humanos de las áreas del Instituto.</t>
  </si>
  <si>
    <t>M3. Atender el 100% de los requerimientos de los recursos materiales y de servicios generales de las áreas del Instituto.</t>
  </si>
  <si>
    <t>M4. Atender el 100% de los requerimientos en materia de Transparencia y Rendición de Cuentas propias de la Dirección de Administración y Finanzas.</t>
  </si>
  <si>
    <t>Acuse de PNT.</t>
  </si>
  <si>
    <t>M1.      Elaboración Plan Anual de Desarrollo Archivístico para el año 2019.</t>
  </si>
  <si>
    <t xml:space="preserve"> M2. Elaboración Informe cumplimiento PADA 2018.</t>
  </si>
  <si>
    <t>M7. Implementación del Sistema de Gestión Documental Electrónica.</t>
  </si>
  <si>
    <t>M8. Capacitaciones a sujetos obligados que soliciten instrucción en materia de Archivonomia.</t>
  </si>
  <si>
    <t>Catálogo de Disposición Documental publicado en el Portal del Instituto.</t>
  </si>
  <si>
    <t xml:space="preserve">Inventario de archivo de concentración actualizado en 1er trimestre 2019.     </t>
  </si>
  <si>
    <t>Sistema de Gestión Documental Electrónica implementado y operando en cada una de las unidades administrativas del IACIP</t>
  </si>
  <si>
    <t>Número de sujetos obligados que solicitaron capacitación y se les otorgó</t>
  </si>
  <si>
    <t xml:space="preserve">
M1.  Evaluación de la gestión del Instituto a través de los programas de auditorías ejecutando dos auditorías financieras, una auditoria al desempeño Institucional así como una auditoria al cumplimiento en materia archivística en colaboración con la Dirección de Archivonomía a cada una de las áreas del Instituto.</t>
  </si>
  <si>
    <t>M2. Evaluación de la gestión del Instituto a través de los programas de revisiones, en alcance de los informes financieros trimestrales, cuenta pública y de control interno.</t>
  </si>
  <si>
    <t>M2. Emitir propuesta del “Manual de Políticas generales de Contrataciones Públicas”.</t>
  </si>
  <si>
    <t>M3.  Aplicar acciones de Control Interno, efectuando arqueo de caja de fondo fijo cada semestre al área administrativa, así como verificar cada semestre la entrega de bitácoras de gasolina en tiempo y forma de cada una de las áreas del Instituto al área administrativa.</t>
  </si>
  <si>
    <t>M4. Efectuar seguimiento al cumplimiento de las Observaciones y Recomendaciones de las auditorías practicadas.</t>
  </si>
  <si>
    <t>Informes de resultados de los arqueos llevados a cabo e informe de consumo de gasolina</t>
  </si>
  <si>
    <t>Acuse de recibido de los oficios emitidos en atención al cumplimiento</t>
  </si>
  <si>
    <t>Presentación y notificación del Programa anual de trabajo ante el Pleno del Instituto.</t>
  </si>
  <si>
    <t>Presentación y notificación de la propuesta de manual de políticas generales de contrataciones públicas ante el Pleno del Instituto.</t>
  </si>
  <si>
    <t>M1.  Registrar, dar seguimiento y evaluar las declaraciones al 100% de los servidores públicos del Instituto al de conformidad a la Ley de Responsabilidades Administrativas para el Estado de Guanajuato (patrimoniales, de interés, así como resguardo de constancias de declaración fiscal).</t>
  </si>
  <si>
    <t>M2.  Realizar las actividades y diligencias necesarias para la recepción, tramite y resolución de quejas y denuncias contra servidores públicos al 100% conforme a la demanda.</t>
  </si>
  <si>
    <t>M3. Participar al 100% en los Comités de (Adquisiciones, enajenaciones, arrendamiento y contrataciones de servicios del Instituto), así como al grupo Interdisciplinario, en cumplimiento a las atribuciones estipuladas en el marco normativo vigente del Órgano Interno de Control.</t>
  </si>
  <si>
    <t>M5. Mantener actualizado al 100% en tiempo y forma los formatos de obligaciones de Transparencia en la página web y en la Plataforma Nacional de Transparencia (PNT) que le corresponden al Órgano Interno de Control.</t>
  </si>
  <si>
    <t>M6. Atender en tiempo y forma las solicitudes de información canalizadas al Órgano Interno de Control.</t>
  </si>
  <si>
    <t xml:space="preserve">Acuse de recepción de los oficios emitidos en atención a las solicitudes de información.
</t>
  </si>
  <si>
    <t xml:space="preserve">M2. Resolver el 100% de las denuncias que formule la ciudadanía por el incumplimiento a las obligaciones de transparencia y de protección de datos personales. </t>
  </si>
  <si>
    <t>M3. Atender el 100% de los procedimientos que se presenten en contra de las resoluciones emitidas por el Instituto ante instancias o tribunales federales o estatales.</t>
  </si>
  <si>
    <t>Titulares de Unidades de Transparencia Certificados</t>
  </si>
  <si>
    <t>Documentos de Seguridad</t>
  </si>
  <si>
    <t>Formato unico</t>
  </si>
  <si>
    <t>Durante el mes de Marzo se registraron movimiento de declaración inicial en sistema de Declaranet</t>
  </si>
  <si>
    <t xml:space="preserve">Señalando que el 41% faltante se encuetra en trámite </t>
  </si>
  <si>
    <t xml:space="preserve">Señalando que el 50% faltante se encuetra en trámite </t>
  </si>
  <si>
    <t xml:space="preserve">Señalando que el 30% faltante se encuetra en trámite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</si>
</sst>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color indexed="8"/>
      <name val="Calibri"/>
      <family val="2"/>
    </font>
    <font>
      <sz val="14"/>
      <color theme="1"/>
      <name val="Calibri"/>
      <family val="2"/>
      <scheme val="minor"/>
    </font>
    <font>
      <sz val="10"/>
      <color theme="1"/>
      <name val="Calibri"/>
      <family val="2"/>
      <scheme val="minor"/>
    </font>
    <font>
      <b/>
      <sz val="11"/>
      <color theme="1"/>
      <name val="Arial"/>
      <family val="2"/>
    </font>
    <font>
      <sz val="10"/>
      <color theme="1"/>
      <name val="Trebuchet MS"/>
      <family val="2"/>
    </font>
    <font>
      <sz val="10"/>
      <name val="Trebuchet MS"/>
      <family val="2"/>
    </font>
    <font>
      <b/>
      <sz val="10"/>
      <color theme="1"/>
      <name val="Trebuchet MS"/>
      <family val="2"/>
    </font>
    <font>
      <b/>
      <sz val="10"/>
      <color indexed="8"/>
      <name val="Trebuchet MS"/>
      <family val="2"/>
    </font>
    <font>
      <sz val="10"/>
      <color indexed="8"/>
      <name val="Trebuchet MS"/>
      <family val="2"/>
    </font>
    <font>
      <sz val="11"/>
      <name val="Calibri"/>
      <family val="2"/>
    </font>
    <font>
      <sz val="10"/>
      <color rgb="FF263238"/>
      <name val="Arial"/>
      <family val="2"/>
    </font>
    <font>
      <b/>
      <sz val="10"/>
      <color indexed="8"/>
      <name val="Calibri"/>
      <family val="2"/>
    </font>
    <font>
      <sz val="10"/>
      <color indexed="8"/>
      <name val="Calibri"/>
      <family val="2"/>
    </font>
    <font>
      <b/>
      <sz val="20"/>
      <color theme="1"/>
      <name val="Trebuchet MS"/>
      <family val="2"/>
    </font>
    <font>
      <b/>
      <sz val="22"/>
      <color theme="1"/>
      <name val="Trebuchet MS"/>
      <family val="2"/>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8"/>
      </left>
      <right style="thin">
        <color indexed="8"/>
      </right>
      <top style="medium">
        <color indexed="8"/>
      </top>
      <bottom style="thin">
        <color indexed="8"/>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medium">
        <color indexed="8"/>
      </bottom>
      <diagonal/>
    </border>
  </borders>
  <cellStyleXfs count="4">
    <xf numFmtId="0" fontId="0" fillId="0" borderId="0"/>
    <xf numFmtId="9"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261">
    <xf numFmtId="0" fontId="0" fillId="0" borderId="0" xfId="0"/>
    <xf numFmtId="0" fontId="0" fillId="0" borderId="5" xfId="0" applyBorder="1" applyAlignment="1">
      <alignment horizontal="center" vertical="center"/>
    </xf>
    <xf numFmtId="0" fontId="0" fillId="0" borderId="7" xfId="0" applyBorder="1" applyAlignment="1">
      <alignment horizontal="center" vertical="center"/>
    </xf>
    <xf numFmtId="0" fontId="5" fillId="0" borderId="0" xfId="0" applyFont="1" applyFill="1"/>
    <xf numFmtId="0" fontId="0" fillId="0" borderId="0" xfId="0" applyFill="1"/>
    <xf numFmtId="0" fontId="0" fillId="0" borderId="15" xfId="0"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xf numFmtId="3" fontId="0" fillId="0" borderId="7" xfId="0" applyNumberForma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2" fillId="3" borderId="13" xfId="0" applyFont="1" applyFill="1" applyBorder="1" applyAlignment="1">
      <alignment horizontal="center" vertical="center"/>
    </xf>
    <xf numFmtId="0" fontId="3" fillId="3" borderId="13" xfId="0" applyFont="1" applyFill="1" applyBorder="1" applyAlignment="1">
      <alignment horizontal="center" vertical="center"/>
    </xf>
    <xf numFmtId="0" fontId="2" fillId="3" borderId="14" xfId="0" applyFont="1" applyFill="1" applyBorder="1" applyAlignment="1">
      <alignment horizontal="center"/>
    </xf>
    <xf numFmtId="0" fontId="0" fillId="0" borderId="17" xfId="0" applyBorder="1" applyAlignment="1">
      <alignment horizontal="center" vertical="center"/>
    </xf>
    <xf numFmtId="0" fontId="7" fillId="0" borderId="0" xfId="0" applyFont="1" applyAlignment="1">
      <alignment vertical="center"/>
    </xf>
    <xf numFmtId="0" fontId="3" fillId="3" borderId="2" xfId="0" applyFont="1" applyFill="1" applyBorder="1" applyAlignment="1">
      <alignment horizontal="center" vertical="center"/>
    </xf>
    <xf numFmtId="0" fontId="0" fillId="0" borderId="0" xfId="0" applyFont="1"/>
    <xf numFmtId="0" fontId="0" fillId="0" borderId="1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wrapText="1"/>
    </xf>
    <xf numFmtId="0" fontId="0" fillId="0" borderId="11" xfId="0" applyFont="1" applyBorder="1" applyAlignment="1">
      <alignment horizontal="center" vertical="center"/>
    </xf>
    <xf numFmtId="0" fontId="0" fillId="0" borderId="11" xfId="0" applyFont="1" applyBorder="1" applyAlignment="1">
      <alignment horizontal="left" wrapText="1"/>
    </xf>
    <xf numFmtId="0" fontId="0" fillId="0" borderId="11"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8" fillId="0" borderId="0" xfId="0" applyFont="1"/>
    <xf numFmtId="0" fontId="8" fillId="0" borderId="0" xfId="0" applyFont="1" applyBorder="1"/>
    <xf numFmtId="0" fontId="8" fillId="0" borderId="0" xfId="0" applyFont="1" applyAlignment="1">
      <alignment horizontal="center"/>
    </xf>
    <xf numFmtId="0" fontId="10" fillId="0" borderId="0" xfId="0" applyFont="1" applyAlignment="1"/>
    <xf numFmtId="0" fontId="11" fillId="0" borderId="0" xfId="0" applyFont="1"/>
    <xf numFmtId="0" fontId="11" fillId="0" borderId="11" xfId="0" applyFont="1" applyBorder="1" applyAlignment="1"/>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8" fillId="0" borderId="5" xfId="0" applyFont="1" applyBorder="1" applyAlignment="1">
      <alignment horizontal="center" vertical="center"/>
    </xf>
    <xf numFmtId="0" fontId="10" fillId="0" borderId="5" xfId="0" applyFont="1" applyFill="1" applyBorder="1" applyAlignment="1">
      <alignment horizontal="center"/>
    </xf>
    <xf numFmtId="0" fontId="8" fillId="0" borderId="7" xfId="0" applyFont="1" applyBorder="1" applyAlignment="1">
      <alignment horizontal="center" vertical="center"/>
    </xf>
    <xf numFmtId="0" fontId="10" fillId="0" borderId="8" xfId="0" applyFont="1" applyFill="1" applyBorder="1" applyAlignment="1">
      <alignment horizontal="center"/>
    </xf>
    <xf numFmtId="0" fontId="10" fillId="0" borderId="9" xfId="0" applyFont="1" applyFill="1" applyBorder="1" applyAlignment="1">
      <alignment horizont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0" fillId="0" borderId="0" xfId="0" applyFont="1" applyBorder="1" applyAlignment="1">
      <alignment horizontal="center" vertical="center"/>
    </xf>
    <xf numFmtId="9" fontId="12" fillId="0" borderId="0" xfId="1" applyFont="1" applyBorder="1" applyAlignment="1">
      <alignment horizontal="center" vertical="center"/>
    </xf>
    <xf numFmtId="0" fontId="8" fillId="0" borderId="0" xfId="0" applyFont="1" applyBorder="1" applyAlignment="1">
      <alignment horizontal="left" vertical="center" wrapText="1"/>
    </xf>
    <xf numFmtId="0" fontId="11" fillId="0" borderId="11" xfId="0" applyFont="1" applyBorder="1" applyAlignment="1">
      <alignment horizontal="center"/>
    </xf>
    <xf numFmtId="0" fontId="8" fillId="0" borderId="0" xfId="0" applyFont="1" applyFill="1"/>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0" xfId="0" applyFont="1" applyBorder="1" applyAlignment="1"/>
    <xf numFmtId="0" fontId="10" fillId="3" borderId="13" xfId="0" applyFont="1" applyFill="1" applyBorder="1" applyAlignment="1">
      <alignment vertic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0" xfId="0" applyFont="1" applyBorder="1" applyAlignment="1">
      <alignment horizontal="center"/>
    </xf>
    <xf numFmtId="9" fontId="12" fillId="0" borderId="0" xfId="2" applyFont="1" applyBorder="1" applyAlignment="1">
      <alignment horizontal="center" vertical="center"/>
    </xf>
    <xf numFmtId="0" fontId="12" fillId="0" borderId="0" xfId="0" applyFont="1"/>
    <xf numFmtId="0" fontId="8" fillId="0" borderId="0" xfId="0" applyFont="1" applyBorder="1" applyAlignment="1">
      <alignment horizont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0" fillId="3" borderId="14" xfId="0" applyFont="1" applyFill="1" applyBorder="1" applyAlignment="1">
      <alignment horizontal="center"/>
    </xf>
    <xf numFmtId="0" fontId="12" fillId="0" borderId="5" xfId="0" applyFont="1" applyFill="1" applyBorder="1" applyAlignment="1">
      <alignment horizontal="center" vertical="center"/>
    </xf>
    <xf numFmtId="3" fontId="8" fillId="0" borderId="5" xfId="0" applyNumberFormat="1" applyFont="1" applyBorder="1" applyAlignment="1">
      <alignment horizontal="center" vertical="center" wrapText="1"/>
    </xf>
    <xf numFmtId="0" fontId="11" fillId="0" borderId="5" xfId="0" applyFont="1" applyFill="1" applyBorder="1" applyAlignment="1">
      <alignment horizontal="center" vertical="center"/>
    </xf>
    <xf numFmtId="0" fontId="12" fillId="0" borderId="7" xfId="0" applyFont="1" applyFill="1" applyBorder="1" applyAlignment="1">
      <alignment horizontal="center" vertical="center"/>
    </xf>
    <xf numFmtId="3" fontId="8" fillId="0" borderId="7" xfId="0" applyNumberFormat="1" applyFont="1" applyBorder="1" applyAlignment="1">
      <alignment horizontal="center" vertical="center" wrapText="1"/>
    </xf>
    <xf numFmtId="0" fontId="11" fillId="0" borderId="9" xfId="0" applyFont="1" applyFill="1" applyBorder="1" applyAlignment="1">
      <alignment horizontal="center" vertical="center"/>
    </xf>
    <xf numFmtId="0" fontId="8" fillId="0" borderId="5" xfId="0" applyFont="1" applyBorder="1" applyAlignment="1">
      <alignment horizontal="center"/>
    </xf>
    <xf numFmtId="0" fontId="8" fillId="0" borderId="7" xfId="0" applyFont="1" applyBorder="1" applyAlignment="1">
      <alignment horizontal="center"/>
    </xf>
    <xf numFmtId="0" fontId="8" fillId="0" borderId="17" xfId="0" applyFont="1" applyBorder="1" applyAlignment="1">
      <alignment horizontal="center" vertic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5" xfId="0" applyFont="1" applyBorder="1" applyAlignment="1">
      <alignment horizontal="center"/>
    </xf>
    <xf numFmtId="0" fontId="8" fillId="0" borderId="7" xfId="0" applyFont="1" applyFill="1" applyBorder="1" applyAlignment="1">
      <alignment horizontal="center" vertical="center"/>
    </xf>
    <xf numFmtId="3" fontId="8"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0" fontId="11" fillId="0" borderId="0" xfId="0" applyFont="1" applyAlignment="1"/>
    <xf numFmtId="0" fontId="11" fillId="0" borderId="0" xfId="0" applyFont="1" applyAlignment="1">
      <alignment horizontal="center"/>
    </xf>
    <xf numFmtId="0" fontId="12" fillId="0" borderId="5" xfId="3" applyNumberFormat="1" applyFont="1" applyBorder="1" applyAlignment="1">
      <alignment horizontal="center" vertical="center"/>
    </xf>
    <xf numFmtId="0" fontId="12" fillId="0" borderId="21" xfId="3" applyNumberFormat="1" applyFont="1" applyBorder="1" applyAlignment="1">
      <alignment horizontal="center" vertical="center"/>
    </xf>
    <xf numFmtId="43" fontId="11" fillId="0" borderId="5" xfId="3" applyNumberFormat="1" applyFont="1" applyBorder="1" applyAlignment="1">
      <alignment horizontal="center" vertical="center" wrapText="1"/>
    </xf>
    <xf numFmtId="0" fontId="12" fillId="0" borderId="15" xfId="3" applyNumberFormat="1" applyFont="1" applyBorder="1" applyAlignment="1">
      <alignment horizontal="center" vertical="center"/>
    </xf>
    <xf numFmtId="0" fontId="8" fillId="0" borderId="7" xfId="3" applyNumberFormat="1" applyFont="1" applyBorder="1" applyAlignment="1">
      <alignment horizontal="center" vertical="center"/>
    </xf>
    <xf numFmtId="43" fontId="11" fillId="0" borderId="15" xfId="3" applyNumberFormat="1" applyFont="1" applyBorder="1" applyAlignment="1">
      <alignment horizontal="center" vertical="center" wrapText="1"/>
    </xf>
    <xf numFmtId="0" fontId="8"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NumberFormat="1" applyFont="1" applyBorder="1" applyAlignment="1">
      <alignment horizontal="center" vertical="center"/>
    </xf>
    <xf numFmtId="0" fontId="8" fillId="0" borderId="7" xfId="0" applyNumberFormat="1" applyFont="1" applyBorder="1" applyAlignment="1">
      <alignment horizontal="center" vertical="center"/>
    </xf>
    <xf numFmtId="43" fontId="11" fillId="0" borderId="7" xfId="3" applyNumberFormat="1" applyFont="1" applyBorder="1" applyAlignment="1">
      <alignment horizontal="center" vertical="center" wrapText="1"/>
    </xf>
    <xf numFmtId="43" fontId="8" fillId="0" borderId="0" xfId="0" applyNumberFormat="1" applyFont="1"/>
    <xf numFmtId="0" fontId="10" fillId="3" borderId="14" xfId="0" applyFont="1" applyFill="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10" fillId="0" borderId="15" xfId="0" applyFont="1" applyBorder="1" applyAlignment="1">
      <alignment horizontal="center" vertical="center"/>
    </xf>
    <xf numFmtId="0" fontId="8" fillId="0" borderId="0" xfId="0" applyFont="1" applyBorder="1" applyAlignment="1">
      <alignment horizontal="left"/>
    </xf>
    <xf numFmtId="0" fontId="8" fillId="0" borderId="0" xfId="0" applyFont="1" applyAlignment="1">
      <alignment horizontal="left"/>
    </xf>
    <xf numFmtId="0" fontId="8" fillId="0" borderId="7" xfId="0" applyFont="1" applyBorder="1" applyAlignment="1">
      <alignment horizontal="left" vertical="center"/>
    </xf>
    <xf numFmtId="0" fontId="10" fillId="0" borderId="7" xfId="0" applyFont="1" applyBorder="1" applyAlignment="1">
      <alignment horizontal="center" vertical="center"/>
    </xf>
    <xf numFmtId="0" fontId="8" fillId="2" borderId="0" xfId="0" applyFont="1" applyFill="1"/>
    <xf numFmtId="0" fontId="10" fillId="0" borderId="0" xfId="0" applyFont="1"/>
    <xf numFmtId="0" fontId="10" fillId="0" borderId="0" xfId="0" applyFont="1" applyAlignment="1">
      <alignment vertical="center"/>
    </xf>
    <xf numFmtId="0" fontId="8" fillId="0" borderId="15" xfId="0" applyFont="1" applyFill="1" applyBorder="1" applyAlignment="1">
      <alignment horizontal="center" vertical="center"/>
    </xf>
    <xf numFmtId="0" fontId="8"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7" xfId="0" applyFont="1" applyFill="1" applyBorder="1" applyAlignment="1">
      <alignment horizontal="center" vertical="center"/>
    </xf>
    <xf numFmtId="0" fontId="11" fillId="3" borderId="2" xfId="0" applyFont="1" applyFill="1" applyBorder="1" applyAlignment="1">
      <alignment horizontal="center" vertical="center"/>
    </xf>
    <xf numFmtId="0" fontId="8" fillId="0" borderId="22" xfId="0" applyFont="1" applyFill="1" applyBorder="1" applyAlignment="1">
      <alignment horizontal="center" vertic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11" xfId="0" applyFont="1" applyBorder="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10" fillId="0" borderId="11" xfId="0" applyFont="1" applyBorder="1" applyAlignment="1">
      <alignment horizontal="center" vertical="center"/>
    </xf>
    <xf numFmtId="9" fontId="12" fillId="0" borderId="11" xfId="2" applyFont="1" applyBorder="1" applyAlignment="1">
      <alignment horizontal="center" vertical="center"/>
    </xf>
    <xf numFmtId="0" fontId="8" fillId="2" borderId="0" xfId="0" applyFont="1" applyFill="1" applyAlignment="1">
      <alignment vertical="justify" wrapText="1"/>
    </xf>
    <xf numFmtId="0" fontId="8" fillId="0" borderId="0" xfId="0" applyFont="1" applyFill="1" applyAlignment="1">
      <alignment vertical="justify" wrapText="1"/>
    </xf>
    <xf numFmtId="0" fontId="8" fillId="0" borderId="9" xfId="0" applyFont="1" applyFill="1" applyBorder="1" applyAlignment="1">
      <alignment horizontal="center" vertical="center"/>
    </xf>
    <xf numFmtId="0" fontId="0" fillId="0" borderId="17" xfId="0"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3" fillId="3" borderId="5" xfId="0" applyFont="1" applyFill="1" applyBorder="1" applyAlignment="1">
      <alignment horizontal="center" vertic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3" fontId="0" fillId="0" borderId="7" xfId="0" applyNumberFormat="1" applyFill="1" applyBorder="1" applyAlignment="1">
      <alignment horizontal="center" vertical="center" wrapText="1"/>
    </xf>
    <xf numFmtId="0" fontId="0" fillId="0" borderId="11" xfId="0" applyBorder="1" applyAlignment="1">
      <alignment horizontal="center" vertical="center"/>
    </xf>
    <xf numFmtId="0" fontId="0" fillId="2" borderId="7" xfId="0" applyFill="1" applyBorder="1" applyAlignment="1">
      <alignment horizontal="center" vertical="center"/>
    </xf>
    <xf numFmtId="0" fontId="13" fillId="0" borderId="39" xfId="0" applyNumberFormat="1" applyFont="1" applyFill="1" applyBorder="1" applyAlignment="1">
      <alignment horizontal="center" vertical="center" wrapText="1"/>
    </xf>
    <xf numFmtId="0" fontId="0" fillId="0" borderId="9" xfId="0" applyFill="1" applyBorder="1" applyAlignment="1">
      <alignment horizontal="center" vertical="center"/>
    </xf>
    <xf numFmtId="0" fontId="0" fillId="0" borderId="9" xfId="0" applyBorder="1" applyAlignment="1">
      <alignment horizontal="center" vertical="center" wrapText="1"/>
    </xf>
    <xf numFmtId="3" fontId="0" fillId="0" borderId="0" xfId="0" applyNumberFormat="1" applyBorder="1" applyAlignment="1">
      <alignment horizontal="center" vertical="center" wrapText="1"/>
    </xf>
    <xf numFmtId="3" fontId="8" fillId="0" borderId="0" xfId="0" applyNumberFormat="1" applyFont="1" applyBorder="1"/>
    <xf numFmtId="0" fontId="0" fillId="2" borderId="15" xfId="0" applyFill="1" applyBorder="1" applyAlignment="1">
      <alignment horizontal="center" vertical="center"/>
    </xf>
    <xf numFmtId="0" fontId="15" fillId="0" borderId="5" xfId="0" applyFont="1" applyFill="1" applyBorder="1" applyAlignment="1">
      <alignment horizontal="center" vertical="center"/>
    </xf>
    <xf numFmtId="0" fontId="6" fillId="0" borderId="7" xfId="0" applyFont="1" applyBorder="1" applyAlignment="1">
      <alignment horizontal="center" vertical="center" wrapText="1"/>
    </xf>
    <xf numFmtId="0" fontId="15" fillId="0" borderId="9"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Border="1" applyAlignment="1">
      <alignment horizontal="center" vertical="center" wrapText="1"/>
    </xf>
    <xf numFmtId="0" fontId="6" fillId="0" borderId="5" xfId="0" applyFont="1" applyBorder="1" applyAlignment="1">
      <alignment horizontal="center"/>
    </xf>
    <xf numFmtId="0" fontId="6" fillId="0" borderId="8" xfId="0" applyFon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3" fontId="6" fillId="0" borderId="22" xfId="0" applyNumberFormat="1" applyFont="1" applyBorder="1" applyAlignment="1">
      <alignment horizontal="center" vertical="center" wrapText="1"/>
    </xf>
    <xf numFmtId="0" fontId="13" fillId="0" borderId="41"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9" fontId="8" fillId="0" borderId="0" xfId="0" applyNumberFormat="1" applyFont="1" applyBorder="1"/>
    <xf numFmtId="0" fontId="8" fillId="0" borderId="35"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9" fontId="12" fillId="0" borderId="2" xfId="2" applyFont="1" applyBorder="1" applyAlignment="1">
      <alignment horizontal="center" vertical="center"/>
    </xf>
    <xf numFmtId="9" fontId="12" fillId="0" borderId="9" xfId="2" applyFont="1" applyBorder="1" applyAlignment="1">
      <alignment horizontal="center" vertical="center"/>
    </xf>
    <xf numFmtId="0" fontId="8" fillId="0" borderId="19" xfId="0" applyFont="1" applyBorder="1" applyAlignment="1">
      <alignment horizontal="center"/>
    </xf>
    <xf numFmtId="0" fontId="8" fillId="0" borderId="18" xfId="0" applyFont="1" applyBorder="1" applyAlignment="1">
      <alignment horizontal="center"/>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horizontal="left" wrapText="1"/>
    </xf>
    <xf numFmtId="0" fontId="8" fillId="0" borderId="20" xfId="0" applyFont="1" applyBorder="1" applyAlignment="1">
      <alignment horizontal="left" wrapText="1"/>
    </xf>
    <xf numFmtId="0" fontId="8" fillId="0" borderId="40" xfId="0" applyFont="1" applyFill="1" applyBorder="1" applyAlignment="1">
      <alignment horizontal="left" wrapText="1"/>
    </xf>
    <xf numFmtId="0" fontId="8" fillId="0" borderId="36" xfId="0" applyFont="1" applyFill="1" applyBorder="1" applyAlignment="1">
      <alignment horizontal="left" wrapText="1"/>
    </xf>
    <xf numFmtId="0" fontId="8" fillId="0" borderId="37" xfId="0" applyFont="1" applyFill="1" applyBorder="1" applyAlignment="1">
      <alignment horizontal="center" vertical="center" wrapText="1"/>
    </xf>
    <xf numFmtId="9" fontId="8" fillId="0" borderId="15" xfId="0" applyNumberFormat="1" applyFont="1" applyFill="1" applyBorder="1" applyAlignment="1">
      <alignment horizontal="center" vertical="center" wrapText="1"/>
    </xf>
    <xf numFmtId="0" fontId="0" fillId="0" borderId="29"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8" fillId="0" borderId="0" xfId="0" applyFont="1" applyFill="1" applyAlignment="1">
      <alignment horizontal="left" vertical="justify" wrapText="1"/>
    </xf>
    <xf numFmtId="0" fontId="8" fillId="2" borderId="0" xfId="0" applyFont="1" applyFill="1" applyAlignment="1">
      <alignment horizontal="left" vertical="justify" wrapText="1"/>
    </xf>
    <xf numFmtId="0" fontId="8" fillId="0" borderId="37"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9" fontId="12" fillId="0" borderId="30" xfId="2" applyFont="1" applyFill="1" applyBorder="1" applyAlignment="1">
      <alignment horizontal="center" vertical="center"/>
    </xf>
    <xf numFmtId="9" fontId="12" fillId="0" borderId="33" xfId="2"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38" xfId="0" applyFont="1" applyFill="1" applyBorder="1" applyAlignment="1">
      <alignment horizontal="center" vertical="center" wrapText="1"/>
    </xf>
    <xf numFmtId="9" fontId="12" fillId="0" borderId="34" xfId="2" applyFont="1" applyFill="1" applyBorder="1" applyAlignment="1">
      <alignment horizontal="center" vertical="center"/>
    </xf>
    <xf numFmtId="0" fontId="8" fillId="0" borderId="2" xfId="0" applyFont="1" applyBorder="1" applyAlignment="1">
      <alignment horizontal="justify" vertical="center" wrapText="1"/>
    </xf>
    <xf numFmtId="0" fontId="8" fillId="0" borderId="9" xfId="0" applyFont="1" applyBorder="1" applyAlignment="1">
      <alignment horizontal="justify" vertical="center" wrapText="1"/>
    </xf>
    <xf numFmtId="9" fontId="12" fillId="0" borderId="2" xfId="1" applyFont="1" applyBorder="1" applyAlignment="1">
      <alignment horizontal="center" vertical="center"/>
    </xf>
    <xf numFmtId="9" fontId="12" fillId="0" borderId="9" xfId="1" applyFont="1" applyBorder="1" applyAlignment="1">
      <alignment horizontal="center" vertical="center"/>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9" fontId="12" fillId="0" borderId="5" xfId="2" applyFont="1" applyBorder="1" applyAlignment="1">
      <alignment horizontal="center" vertical="center"/>
    </xf>
    <xf numFmtId="9" fontId="12" fillId="0" borderId="7" xfId="2" applyFont="1" applyBorder="1" applyAlignment="1">
      <alignment horizontal="center" vertical="center"/>
    </xf>
    <xf numFmtId="0" fontId="12" fillId="0" borderId="1"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9" fontId="16" fillId="0" borderId="5" xfId="2" applyFont="1" applyBorder="1" applyAlignment="1">
      <alignment horizontal="center" vertical="center"/>
    </xf>
    <xf numFmtId="9" fontId="16" fillId="0" borderId="7" xfId="2" applyFont="1" applyBorder="1" applyAlignment="1">
      <alignment horizontal="center" vertical="center"/>
    </xf>
    <xf numFmtId="0" fontId="8" fillId="0" borderId="16" xfId="0" applyFont="1" applyBorder="1" applyAlignment="1">
      <alignment horizontal="left" vertical="center" wrapText="1"/>
    </xf>
    <xf numFmtId="0" fontId="8" fillId="0" borderId="8" xfId="0" applyFont="1" applyBorder="1" applyAlignment="1">
      <alignment horizontal="center" vertical="center" wrapText="1"/>
    </xf>
    <xf numFmtId="0" fontId="11" fillId="0" borderId="0" xfId="0" applyFont="1" applyBorder="1" applyAlignment="1">
      <alignment horizontal="left"/>
    </xf>
    <xf numFmtId="0" fontId="8" fillId="0" borderId="28" xfId="0" applyFont="1" applyBorder="1" applyAlignment="1">
      <alignment horizontal="left" vertical="center" wrapText="1"/>
    </xf>
    <xf numFmtId="0" fontId="8" fillId="0" borderId="15" xfId="0" applyFont="1" applyBorder="1" applyAlignment="1">
      <alignment horizontal="center" vertical="center" wrapText="1"/>
    </xf>
    <xf numFmtId="9" fontId="12" fillId="0" borderId="5" xfId="1" applyFont="1" applyBorder="1" applyAlignment="1">
      <alignment horizontal="center" vertical="center"/>
    </xf>
    <xf numFmtId="9" fontId="12" fillId="0" borderId="7" xfId="1" applyFont="1" applyBorder="1" applyAlignment="1">
      <alignment horizontal="center" vertical="center"/>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center" vertical="justify" wrapText="1"/>
    </xf>
    <xf numFmtId="0" fontId="8" fillId="0" borderId="20" xfId="0" applyFont="1" applyBorder="1" applyAlignment="1">
      <alignment horizontal="center" vertical="justify" wrapText="1"/>
    </xf>
    <xf numFmtId="0" fontId="8" fillId="0" borderId="24" xfId="0" applyFont="1" applyFill="1" applyBorder="1" applyAlignment="1">
      <alignment horizontal="lef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17" fillId="0" borderId="0" xfId="0" applyFont="1" applyAlignment="1">
      <alignment horizontal="center"/>
    </xf>
    <xf numFmtId="0" fontId="18" fillId="0" borderId="0" xfId="0" applyFont="1" applyAlignment="1">
      <alignment horizontal="center"/>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8" fillId="0" borderId="3" xfId="0" applyFont="1" applyBorder="1" applyAlignment="1">
      <alignment horizontal="left" vertical="center" wrapText="1"/>
    </xf>
    <xf numFmtId="0" fontId="8" fillId="0" borderId="20" xfId="0" applyFont="1" applyBorder="1" applyAlignment="1">
      <alignment horizontal="left" vertical="center" wrapText="1"/>
    </xf>
    <xf numFmtId="0" fontId="8" fillId="0" borderId="29" xfId="0" applyFont="1" applyBorder="1" applyAlignment="1">
      <alignment horizontal="center"/>
    </xf>
    <xf numFmtId="0" fontId="8" fillId="0" borderId="23" xfId="0" applyFont="1" applyBorder="1" applyAlignment="1">
      <alignment horizontal="center" vertical="center" wrapText="1"/>
    </xf>
    <xf numFmtId="9" fontId="12" fillId="0" borderId="2" xfId="2" applyFont="1" applyFill="1" applyBorder="1" applyAlignment="1">
      <alignment horizontal="center" vertical="center"/>
    </xf>
    <xf numFmtId="9" fontId="12" fillId="0" borderId="9" xfId="2" applyFont="1" applyFill="1" applyBorder="1" applyAlignment="1">
      <alignment horizontal="center" vertical="center"/>
    </xf>
  </cellXfs>
  <cellStyles count="4">
    <cellStyle name="Millares 2" xfId="3"/>
    <cellStyle name="Normal" xfId="0" builtinId="0"/>
    <cellStyle name="Porcentaje" xfId="1" builtinId="5"/>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4"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1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24"/>
  <sheetViews>
    <sheetView tabSelected="1" zoomScale="70" zoomScaleNormal="70" workbookViewId="0"/>
  </sheetViews>
  <sheetFormatPr baseColWidth="10" defaultRowHeight="15" x14ac:dyDescent="0.3"/>
  <cols>
    <col min="1" max="1" width="52.42578125" style="35" customWidth="1"/>
    <col min="2" max="2" width="32.42578125" style="35" customWidth="1"/>
    <col min="3" max="3" width="14.5703125" style="37" customWidth="1"/>
    <col min="4" max="4" width="10.42578125" style="35" customWidth="1"/>
    <col min="5" max="5" width="11.28515625" style="35" customWidth="1"/>
    <col min="6" max="6" width="9.5703125" style="35" customWidth="1"/>
    <col min="7" max="7" width="9.140625" style="35" customWidth="1"/>
    <col min="8" max="8" width="11.7109375" style="35" customWidth="1"/>
    <col min="9" max="9" width="10.5703125" style="35" customWidth="1"/>
    <col min="10" max="10" width="10.28515625" style="35" customWidth="1"/>
    <col min="11" max="11" width="9.5703125" style="35" customWidth="1"/>
    <col min="12" max="12" width="11" style="35" customWidth="1"/>
    <col min="13" max="14" width="9.140625" style="35" bestFit="1" customWidth="1"/>
    <col min="15" max="15" width="10.42578125" style="35" customWidth="1"/>
    <col min="16" max="16" width="10.5703125" style="35" bestFit="1" customWidth="1"/>
    <col min="17" max="17" width="20" style="35" customWidth="1"/>
    <col min="18" max="18" width="61.5703125" style="35" customWidth="1"/>
    <col min="19" max="55" width="11.42578125" style="36"/>
    <col min="56" max="16384" width="11.42578125" style="35"/>
  </cols>
  <sheetData>
    <row r="2" spans="1:20" ht="27.75" x14ac:dyDescent="0.45">
      <c r="B2" s="251" t="s">
        <v>29</v>
      </c>
      <c r="C2" s="251"/>
      <c r="D2" s="251"/>
      <c r="E2" s="251"/>
      <c r="F2" s="251"/>
      <c r="G2" s="251"/>
      <c r="H2" s="251"/>
      <c r="I2" s="251"/>
      <c r="J2" s="251"/>
      <c r="K2" s="251"/>
      <c r="L2" s="251"/>
      <c r="M2" s="251"/>
      <c r="N2" s="251"/>
      <c r="O2" s="251"/>
      <c r="P2" s="251"/>
      <c r="Q2" s="251"/>
      <c r="R2" s="251"/>
    </row>
    <row r="3" spans="1:20" ht="15" customHeight="1" x14ac:dyDescent="0.3">
      <c r="D3" s="38"/>
      <c r="E3" s="38"/>
      <c r="F3" s="38"/>
      <c r="G3" s="38"/>
      <c r="H3" s="38"/>
      <c r="I3" s="38"/>
      <c r="J3" s="38"/>
      <c r="K3" s="38"/>
      <c r="L3" s="38"/>
      <c r="M3" s="38"/>
      <c r="N3" s="38"/>
      <c r="O3" s="38"/>
      <c r="P3" s="38"/>
      <c r="Q3" s="38"/>
      <c r="R3" s="38"/>
    </row>
    <row r="4" spans="1:20" ht="22.5" customHeight="1" x14ac:dyDescent="0.45">
      <c r="B4" s="252" t="s">
        <v>127</v>
      </c>
      <c r="C4" s="252"/>
      <c r="D4" s="252"/>
      <c r="E4" s="252"/>
      <c r="F4" s="252"/>
      <c r="G4" s="252"/>
      <c r="H4" s="252"/>
      <c r="I4" s="252"/>
      <c r="J4" s="252"/>
      <c r="K4" s="252"/>
      <c r="L4" s="252"/>
      <c r="M4" s="252"/>
      <c r="N4" s="252"/>
      <c r="O4" s="252"/>
      <c r="P4" s="252"/>
      <c r="Q4" s="252"/>
      <c r="R4" s="252"/>
    </row>
    <row r="6" spans="1:20" x14ac:dyDescent="0.3">
      <c r="A6" s="39" t="s">
        <v>0</v>
      </c>
    </row>
    <row r="7" spans="1:20" ht="6" customHeight="1" x14ac:dyDescent="0.3">
      <c r="A7" s="39"/>
    </row>
    <row r="8" spans="1:20" ht="15.75" thickBot="1" x14ac:dyDescent="0.35">
      <c r="A8" s="40" t="s">
        <v>32</v>
      </c>
    </row>
    <row r="9" spans="1:20" ht="15.75" thickBot="1" x14ac:dyDescent="0.35">
      <c r="A9" s="41" t="s">
        <v>1</v>
      </c>
      <c r="B9" s="42" t="s">
        <v>2</v>
      </c>
      <c r="C9" s="42" t="s">
        <v>3</v>
      </c>
      <c r="D9" s="42" t="s">
        <v>4</v>
      </c>
      <c r="E9" s="42" t="s">
        <v>5</v>
      </c>
      <c r="F9" s="42" t="s">
        <v>6</v>
      </c>
      <c r="G9" s="42" t="s">
        <v>7</v>
      </c>
      <c r="H9" s="42" t="s">
        <v>8</v>
      </c>
      <c r="I9" s="42" t="s">
        <v>9</v>
      </c>
      <c r="J9" s="42" t="s">
        <v>10</v>
      </c>
      <c r="K9" s="42" t="s">
        <v>11</v>
      </c>
      <c r="L9" s="42" t="s">
        <v>12</v>
      </c>
      <c r="M9" s="42" t="s">
        <v>13</v>
      </c>
      <c r="N9" s="42" t="s">
        <v>14</v>
      </c>
      <c r="O9" s="42" t="s">
        <v>15</v>
      </c>
      <c r="P9" s="42" t="s">
        <v>16</v>
      </c>
      <c r="Q9" s="43" t="s">
        <v>17</v>
      </c>
      <c r="R9" s="43" t="s">
        <v>28</v>
      </c>
    </row>
    <row r="10" spans="1:20" ht="47.25" customHeight="1" x14ac:dyDescent="0.3">
      <c r="A10" s="244" t="s">
        <v>71</v>
      </c>
      <c r="B10" s="180" t="s">
        <v>75</v>
      </c>
      <c r="C10" s="44" t="s">
        <v>18</v>
      </c>
      <c r="D10" s="156">
        <v>117</v>
      </c>
      <c r="E10" s="156">
        <v>97</v>
      </c>
      <c r="F10" s="158">
        <v>179</v>
      </c>
      <c r="G10" s="158">
        <v>81</v>
      </c>
      <c r="H10" s="158">
        <v>156</v>
      </c>
      <c r="I10" s="158">
        <v>132</v>
      </c>
      <c r="J10" s="158">
        <v>83</v>
      </c>
      <c r="K10" s="158">
        <v>169</v>
      </c>
      <c r="L10" s="158">
        <v>129</v>
      </c>
      <c r="M10" s="158">
        <v>147</v>
      </c>
      <c r="N10" s="158">
        <v>640</v>
      </c>
      <c r="O10" s="158">
        <v>132</v>
      </c>
      <c r="P10" s="45">
        <f t="shared" ref="P10:P19" si="0">SUM(D10:O10)</f>
        <v>2062</v>
      </c>
      <c r="Q10" s="238">
        <f>+P11/P10</f>
        <v>0.58777885548011644</v>
      </c>
      <c r="R10" s="253" t="s">
        <v>181</v>
      </c>
      <c r="T10" s="169"/>
    </row>
    <row r="11" spans="1:20" ht="50.25" customHeight="1" thickBot="1" x14ac:dyDescent="0.35">
      <c r="A11" s="245"/>
      <c r="B11" s="181"/>
      <c r="C11" s="46" t="s">
        <v>19</v>
      </c>
      <c r="D11" s="157">
        <v>121</v>
      </c>
      <c r="E11" s="157">
        <v>143</v>
      </c>
      <c r="F11" s="159">
        <v>80</v>
      </c>
      <c r="G11" s="160">
        <v>104</v>
      </c>
      <c r="H11" s="159">
        <v>80</v>
      </c>
      <c r="I11" s="159">
        <v>92</v>
      </c>
      <c r="J11" s="159">
        <v>55</v>
      </c>
      <c r="K11" s="159">
        <v>122</v>
      </c>
      <c r="L11" s="159">
        <v>111</v>
      </c>
      <c r="M11" s="159">
        <v>132</v>
      </c>
      <c r="N11" s="159">
        <v>97</v>
      </c>
      <c r="O11" s="159">
        <v>75</v>
      </c>
      <c r="P11" s="47">
        <f t="shared" si="0"/>
        <v>1212</v>
      </c>
      <c r="Q11" s="239"/>
      <c r="R11" s="254"/>
    </row>
    <row r="12" spans="1:20" ht="30" customHeight="1" x14ac:dyDescent="0.3">
      <c r="A12" s="244" t="s">
        <v>79</v>
      </c>
      <c r="B12" s="180" t="s">
        <v>75</v>
      </c>
      <c r="C12" s="44" t="s">
        <v>18</v>
      </c>
      <c r="D12" s="12">
        <v>0</v>
      </c>
      <c r="E12" s="12">
        <v>0</v>
      </c>
      <c r="F12" s="134">
        <v>0</v>
      </c>
      <c r="G12" s="134">
        <v>0</v>
      </c>
      <c r="H12" s="134">
        <v>0</v>
      </c>
      <c r="I12" s="134">
        <v>0</v>
      </c>
      <c r="J12" s="134">
        <v>0</v>
      </c>
      <c r="K12" s="134">
        <v>0</v>
      </c>
      <c r="L12" s="134">
        <v>2</v>
      </c>
      <c r="M12" s="134">
        <v>1</v>
      </c>
      <c r="N12" s="134">
        <v>1</v>
      </c>
      <c r="O12" s="134">
        <v>4</v>
      </c>
      <c r="P12" s="45">
        <f t="shared" si="0"/>
        <v>8</v>
      </c>
      <c r="Q12" s="238">
        <f>+P13/P12</f>
        <v>0.5</v>
      </c>
      <c r="R12" s="253" t="s">
        <v>182</v>
      </c>
    </row>
    <row r="13" spans="1:20" ht="29.25" customHeight="1" thickBot="1" x14ac:dyDescent="0.35">
      <c r="A13" s="245"/>
      <c r="B13" s="181"/>
      <c r="C13" s="46" t="s">
        <v>19</v>
      </c>
      <c r="D13" s="149">
        <v>0</v>
      </c>
      <c r="E13" s="13">
        <v>0</v>
      </c>
      <c r="F13" s="144">
        <v>0</v>
      </c>
      <c r="G13" s="144">
        <v>0</v>
      </c>
      <c r="H13" s="144">
        <v>0</v>
      </c>
      <c r="I13" s="144">
        <v>0</v>
      </c>
      <c r="J13" s="144">
        <v>0</v>
      </c>
      <c r="K13" s="144">
        <v>0</v>
      </c>
      <c r="L13" s="144">
        <v>0</v>
      </c>
      <c r="M13" s="144">
        <v>0</v>
      </c>
      <c r="N13" s="144">
        <v>2</v>
      </c>
      <c r="O13" s="144">
        <v>2</v>
      </c>
      <c r="P13" s="47">
        <f t="shared" si="0"/>
        <v>4</v>
      </c>
      <c r="Q13" s="239"/>
      <c r="R13" s="254"/>
    </row>
    <row r="14" spans="1:20" ht="52.5" customHeight="1" x14ac:dyDescent="0.3">
      <c r="A14" s="244" t="s">
        <v>72</v>
      </c>
      <c r="B14" s="180" t="s">
        <v>76</v>
      </c>
      <c r="C14" s="44" t="s">
        <v>18</v>
      </c>
      <c r="D14" s="134">
        <v>0</v>
      </c>
      <c r="E14" s="134">
        <v>5</v>
      </c>
      <c r="F14" s="134">
        <v>9</v>
      </c>
      <c r="G14" s="134">
        <v>4</v>
      </c>
      <c r="H14" s="134">
        <v>8</v>
      </c>
      <c r="I14" s="134">
        <v>15</v>
      </c>
      <c r="J14" s="134">
        <v>24</v>
      </c>
      <c r="K14" s="134">
        <v>26</v>
      </c>
      <c r="L14" s="134">
        <v>12</v>
      </c>
      <c r="M14" s="134">
        <v>23</v>
      </c>
      <c r="N14" s="134">
        <v>27</v>
      </c>
      <c r="O14" s="134">
        <v>2</v>
      </c>
      <c r="P14" s="45">
        <f>SUM(D14:O14)</f>
        <v>155</v>
      </c>
      <c r="Q14" s="238">
        <f>+P15/P14</f>
        <v>0.70322580645161292</v>
      </c>
      <c r="R14" s="253" t="s">
        <v>183</v>
      </c>
    </row>
    <row r="15" spans="1:20" ht="31.5" customHeight="1" thickBot="1" x14ac:dyDescent="0.35">
      <c r="A15" s="245"/>
      <c r="B15" s="181"/>
      <c r="C15" s="46" t="s">
        <v>19</v>
      </c>
      <c r="D15" s="144">
        <v>3</v>
      </c>
      <c r="E15" s="144">
        <v>0</v>
      </c>
      <c r="F15" s="144">
        <v>4</v>
      </c>
      <c r="G15" s="144">
        <v>5</v>
      </c>
      <c r="H15" s="144">
        <v>5</v>
      </c>
      <c r="I15" s="144">
        <v>5</v>
      </c>
      <c r="J15" s="144">
        <v>12</v>
      </c>
      <c r="K15" s="144">
        <v>19</v>
      </c>
      <c r="L15" s="144">
        <v>23</v>
      </c>
      <c r="M15" s="144">
        <v>10</v>
      </c>
      <c r="N15" s="144">
        <v>11</v>
      </c>
      <c r="O15" s="144">
        <v>12</v>
      </c>
      <c r="P15" s="48">
        <f t="shared" si="0"/>
        <v>109</v>
      </c>
      <c r="Q15" s="239"/>
      <c r="R15" s="254"/>
    </row>
    <row r="16" spans="1:20" ht="53.25" customHeight="1" x14ac:dyDescent="0.3">
      <c r="A16" s="248" t="s">
        <v>78</v>
      </c>
      <c r="B16" s="223" t="s">
        <v>77</v>
      </c>
      <c r="C16" s="30" t="s">
        <v>18</v>
      </c>
      <c r="D16" s="134">
        <v>0</v>
      </c>
      <c r="E16" s="134">
        <v>0</v>
      </c>
      <c r="F16" s="134">
        <v>0</v>
      </c>
      <c r="G16" s="134">
        <v>0</v>
      </c>
      <c r="H16" s="134">
        <v>0</v>
      </c>
      <c r="I16" s="134">
        <v>0</v>
      </c>
      <c r="J16" s="134">
        <v>0</v>
      </c>
      <c r="K16" s="134">
        <v>0</v>
      </c>
      <c r="L16" s="134">
        <v>0</v>
      </c>
      <c r="M16" s="134">
        <v>0</v>
      </c>
      <c r="N16" s="134">
        <v>0</v>
      </c>
      <c r="O16" s="134">
        <v>0</v>
      </c>
      <c r="P16" s="45">
        <f t="shared" si="0"/>
        <v>0</v>
      </c>
      <c r="Q16" s="238" t="e">
        <f>+P17/P16</f>
        <v>#DIV/0!</v>
      </c>
      <c r="R16" s="255"/>
    </row>
    <row r="17" spans="1:18" ht="38.25" customHeight="1" thickBot="1" x14ac:dyDescent="0.35">
      <c r="A17" s="199"/>
      <c r="B17" s="224"/>
      <c r="C17" s="31" t="s">
        <v>20</v>
      </c>
      <c r="D17" s="144">
        <v>0</v>
      </c>
      <c r="E17" s="144">
        <v>0</v>
      </c>
      <c r="F17" s="144">
        <v>0</v>
      </c>
      <c r="G17" s="144">
        <v>0</v>
      </c>
      <c r="H17" s="144">
        <v>0</v>
      </c>
      <c r="I17" s="144">
        <v>0</v>
      </c>
      <c r="J17" s="144">
        <v>0</v>
      </c>
      <c r="K17" s="144">
        <v>0</v>
      </c>
      <c r="L17" s="144">
        <v>0</v>
      </c>
      <c r="M17" s="144">
        <v>0</v>
      </c>
      <c r="N17" s="144">
        <v>0</v>
      </c>
      <c r="O17" s="144">
        <v>0</v>
      </c>
      <c r="P17" s="48">
        <f t="shared" si="0"/>
        <v>0</v>
      </c>
      <c r="Q17" s="239"/>
      <c r="R17" s="256"/>
    </row>
    <row r="18" spans="1:18" ht="45" customHeight="1" x14ac:dyDescent="0.3">
      <c r="A18" s="249" t="s">
        <v>74</v>
      </c>
      <c r="B18" s="242" t="s">
        <v>122</v>
      </c>
      <c r="C18" s="30" t="s">
        <v>21</v>
      </c>
      <c r="D18" s="134">
        <v>8</v>
      </c>
      <c r="E18" s="134">
        <v>8</v>
      </c>
      <c r="F18" s="134">
        <v>7</v>
      </c>
      <c r="G18" s="134">
        <v>8</v>
      </c>
      <c r="H18" s="134">
        <v>7</v>
      </c>
      <c r="I18" s="134">
        <v>9</v>
      </c>
      <c r="J18" s="134">
        <v>5</v>
      </c>
      <c r="K18" s="134">
        <v>9</v>
      </c>
      <c r="L18" s="134">
        <v>9</v>
      </c>
      <c r="M18" s="134">
        <v>11</v>
      </c>
      <c r="N18" s="134">
        <v>10</v>
      </c>
      <c r="O18" s="134">
        <v>6</v>
      </c>
      <c r="P18" s="45">
        <f t="shared" si="0"/>
        <v>97</v>
      </c>
      <c r="Q18" s="238">
        <f>+P19/P18</f>
        <v>1</v>
      </c>
      <c r="R18" s="246"/>
    </row>
    <row r="19" spans="1:18" ht="48" customHeight="1" thickBot="1" x14ac:dyDescent="0.35">
      <c r="A19" s="250"/>
      <c r="B19" s="243"/>
      <c r="C19" s="31" t="s">
        <v>22</v>
      </c>
      <c r="D19" s="144">
        <v>8</v>
      </c>
      <c r="E19" s="144">
        <v>8</v>
      </c>
      <c r="F19" s="144">
        <v>7</v>
      </c>
      <c r="G19" s="144">
        <v>8</v>
      </c>
      <c r="H19" s="144">
        <v>7</v>
      </c>
      <c r="I19" s="144">
        <v>9</v>
      </c>
      <c r="J19" s="144">
        <v>5</v>
      </c>
      <c r="K19" s="144">
        <v>9</v>
      </c>
      <c r="L19" s="144">
        <v>9</v>
      </c>
      <c r="M19" s="144">
        <v>11</v>
      </c>
      <c r="N19" s="144">
        <v>10</v>
      </c>
      <c r="O19" s="144">
        <v>6</v>
      </c>
      <c r="P19" s="48">
        <f t="shared" si="0"/>
        <v>97</v>
      </c>
      <c r="Q19" s="239"/>
      <c r="R19" s="247"/>
    </row>
    <row r="20" spans="1:18" ht="48" customHeight="1" x14ac:dyDescent="0.3">
      <c r="A20" s="240" t="s">
        <v>73</v>
      </c>
      <c r="B20" s="242" t="s">
        <v>123</v>
      </c>
      <c r="C20" s="30" t="s">
        <v>21</v>
      </c>
      <c r="D20" s="134">
        <v>9</v>
      </c>
      <c r="E20" s="134">
        <v>0</v>
      </c>
      <c r="F20" s="134">
        <v>0</v>
      </c>
      <c r="G20" s="134">
        <v>9</v>
      </c>
      <c r="H20" s="134">
        <v>0</v>
      </c>
      <c r="I20" s="134">
        <v>0</v>
      </c>
      <c r="J20" s="134">
        <v>11</v>
      </c>
      <c r="K20" s="134">
        <v>0</v>
      </c>
      <c r="L20" s="134">
        <v>0</v>
      </c>
      <c r="M20" s="134">
        <v>11</v>
      </c>
      <c r="N20" s="134">
        <v>0</v>
      </c>
      <c r="O20" s="134">
        <v>0</v>
      </c>
      <c r="P20" s="45">
        <f t="shared" ref="P20:P21" si="1">SUM(D20:O20)</f>
        <v>40</v>
      </c>
      <c r="Q20" s="238">
        <f>+P21/P20</f>
        <v>1</v>
      </c>
      <c r="R20" s="246" t="s">
        <v>126</v>
      </c>
    </row>
    <row r="21" spans="1:18" ht="48" customHeight="1" thickBot="1" x14ac:dyDescent="0.35">
      <c r="A21" s="241"/>
      <c r="B21" s="243"/>
      <c r="C21" s="31" t="s">
        <v>22</v>
      </c>
      <c r="D21" s="144">
        <v>9</v>
      </c>
      <c r="E21" s="144">
        <v>0</v>
      </c>
      <c r="F21" s="144">
        <v>0</v>
      </c>
      <c r="G21" s="144">
        <v>9</v>
      </c>
      <c r="H21" s="144">
        <v>0</v>
      </c>
      <c r="I21" s="144">
        <v>0</v>
      </c>
      <c r="J21" s="144">
        <v>11</v>
      </c>
      <c r="K21" s="144">
        <v>0</v>
      </c>
      <c r="L21" s="144">
        <v>0</v>
      </c>
      <c r="M21" s="144">
        <v>11</v>
      </c>
      <c r="N21" s="144">
        <v>0</v>
      </c>
      <c r="O21" s="144">
        <v>0</v>
      </c>
      <c r="P21" s="48">
        <f t="shared" si="1"/>
        <v>40</v>
      </c>
      <c r="Q21" s="239"/>
      <c r="R21" s="247"/>
    </row>
    <row r="22" spans="1:18" x14ac:dyDescent="0.3">
      <c r="A22" s="49"/>
      <c r="B22" s="50"/>
      <c r="C22" s="50"/>
      <c r="D22" s="51"/>
      <c r="E22" s="51"/>
      <c r="F22" s="51"/>
      <c r="G22" s="51"/>
      <c r="H22" s="51"/>
      <c r="I22" s="51"/>
      <c r="J22" s="51"/>
      <c r="K22" s="51"/>
      <c r="L22" s="51"/>
      <c r="M22" s="51"/>
      <c r="N22" s="51"/>
      <c r="O22" s="51"/>
      <c r="P22" s="52"/>
      <c r="Q22" s="53"/>
      <c r="R22" s="54"/>
    </row>
    <row r="23" spans="1:18" x14ac:dyDescent="0.3">
      <c r="A23" s="49"/>
      <c r="B23" s="50"/>
      <c r="C23" s="50"/>
      <c r="D23" s="51"/>
      <c r="E23" s="51"/>
      <c r="F23" s="51"/>
      <c r="G23" s="51"/>
      <c r="H23" s="51"/>
      <c r="I23" s="51"/>
      <c r="J23" s="51"/>
      <c r="K23" s="51"/>
      <c r="L23" s="51"/>
      <c r="M23" s="51"/>
      <c r="N23" s="51"/>
      <c r="O23" s="51"/>
      <c r="P23" s="52"/>
      <c r="Q23" s="53"/>
      <c r="R23" s="54"/>
    </row>
    <row r="25" spans="1:18" x14ac:dyDescent="0.3">
      <c r="A25" s="39" t="s">
        <v>33</v>
      </c>
    </row>
    <row r="26" spans="1:18" ht="6.75" customHeight="1" x14ac:dyDescent="0.3"/>
    <row r="27" spans="1:18" ht="15.75" thickBot="1" x14ac:dyDescent="0.35">
      <c r="A27" s="40" t="s">
        <v>80</v>
      </c>
      <c r="B27" s="40"/>
      <c r="C27" s="55"/>
      <c r="I27" s="56"/>
      <c r="J27" s="56"/>
    </row>
    <row r="28" spans="1:18" ht="15.75" thickBot="1" x14ac:dyDescent="0.35">
      <c r="A28" s="57" t="s">
        <v>1</v>
      </c>
      <c r="B28" s="58" t="s">
        <v>2</v>
      </c>
      <c r="C28" s="58" t="s">
        <v>3</v>
      </c>
      <c r="D28" s="58" t="s">
        <v>4</v>
      </c>
      <c r="E28" s="58" t="s">
        <v>5</v>
      </c>
      <c r="F28" s="58" t="s">
        <v>6</v>
      </c>
      <c r="G28" s="58" t="s">
        <v>7</v>
      </c>
      <c r="H28" s="58" t="s">
        <v>8</v>
      </c>
      <c r="I28" s="58" t="s">
        <v>9</v>
      </c>
      <c r="J28" s="58" t="s">
        <v>10</v>
      </c>
      <c r="K28" s="58" t="s">
        <v>11</v>
      </c>
      <c r="L28" s="58" t="s">
        <v>12</v>
      </c>
      <c r="M28" s="58" t="s">
        <v>13</v>
      </c>
      <c r="N28" s="58" t="s">
        <v>14</v>
      </c>
      <c r="O28" s="58" t="s">
        <v>15</v>
      </c>
      <c r="P28" s="58" t="s">
        <v>16</v>
      </c>
      <c r="Q28" s="59" t="s">
        <v>17</v>
      </c>
      <c r="R28" s="43" t="s">
        <v>28</v>
      </c>
    </row>
    <row r="29" spans="1:18" ht="47.25" customHeight="1" x14ac:dyDescent="0.3">
      <c r="A29" s="178" t="s">
        <v>124</v>
      </c>
      <c r="B29" s="180" t="s">
        <v>81</v>
      </c>
      <c r="C29" s="30" t="s">
        <v>21</v>
      </c>
      <c r="D29" s="165">
        <v>1</v>
      </c>
      <c r="E29" s="132">
        <v>1</v>
      </c>
      <c r="F29" s="132">
        <v>1</v>
      </c>
      <c r="G29" s="132">
        <v>1</v>
      </c>
      <c r="H29" s="132">
        <v>1</v>
      </c>
      <c r="I29" s="132">
        <v>1</v>
      </c>
      <c r="J29" s="132">
        <v>1</v>
      </c>
      <c r="K29" s="132">
        <v>1</v>
      </c>
      <c r="L29" s="132">
        <v>1</v>
      </c>
      <c r="M29" s="132">
        <v>1</v>
      </c>
      <c r="N29" s="132">
        <v>1</v>
      </c>
      <c r="O29" s="132">
        <v>1</v>
      </c>
      <c r="P29" s="60">
        <f>SUM(D29:O29)</f>
        <v>12</v>
      </c>
      <c r="Q29" s="182">
        <f>+P30/P29</f>
        <v>1</v>
      </c>
      <c r="R29" s="184"/>
    </row>
    <row r="30" spans="1:18" ht="44.25" customHeight="1" thickBot="1" x14ac:dyDescent="0.35">
      <c r="A30" s="179"/>
      <c r="B30" s="181"/>
      <c r="C30" s="31" t="s">
        <v>22</v>
      </c>
      <c r="D30" s="166">
        <v>1</v>
      </c>
      <c r="E30" s="133">
        <v>1</v>
      </c>
      <c r="F30" s="133">
        <v>1</v>
      </c>
      <c r="G30" s="133">
        <v>1</v>
      </c>
      <c r="H30" s="133">
        <v>1</v>
      </c>
      <c r="I30" s="133">
        <v>1</v>
      </c>
      <c r="J30" s="133">
        <v>1</v>
      </c>
      <c r="K30" s="133">
        <v>1</v>
      </c>
      <c r="L30" s="133">
        <v>1</v>
      </c>
      <c r="M30" s="133">
        <v>1</v>
      </c>
      <c r="N30" s="133">
        <v>1</v>
      </c>
      <c r="O30" s="133">
        <v>1</v>
      </c>
      <c r="P30" s="61">
        <f>SUM(D30:O30)</f>
        <v>12</v>
      </c>
      <c r="Q30" s="183"/>
      <c r="R30" s="185"/>
    </row>
    <row r="31" spans="1:18" ht="47.25" customHeight="1" x14ac:dyDescent="0.3">
      <c r="A31" s="178" t="s">
        <v>35</v>
      </c>
      <c r="B31" s="180" t="s">
        <v>83</v>
      </c>
      <c r="C31" s="30" t="s">
        <v>21</v>
      </c>
      <c r="D31" s="165">
        <v>68</v>
      </c>
      <c r="E31" s="132">
        <v>120</v>
      </c>
      <c r="F31" s="132">
        <v>114</v>
      </c>
      <c r="G31" s="132">
        <v>103</v>
      </c>
      <c r="H31" s="132">
        <v>113</v>
      </c>
      <c r="I31" s="132">
        <v>106</v>
      </c>
      <c r="J31" s="132">
        <v>36</v>
      </c>
      <c r="K31" s="132"/>
      <c r="L31" s="132">
        <v>93</v>
      </c>
      <c r="M31" s="132">
        <v>103</v>
      </c>
      <c r="N31" s="132">
        <v>101</v>
      </c>
      <c r="O31" s="132">
        <v>55</v>
      </c>
      <c r="P31" s="60">
        <f t="shared" ref="P31:P34" si="2">SUM(D31:O31)</f>
        <v>1012</v>
      </c>
      <c r="Q31" s="182">
        <f t="shared" ref="Q31" si="3">+P32/P31</f>
        <v>1</v>
      </c>
      <c r="R31" s="184"/>
    </row>
    <row r="32" spans="1:18" ht="44.25" customHeight="1" thickBot="1" x14ac:dyDescent="0.35">
      <c r="A32" s="179"/>
      <c r="B32" s="181"/>
      <c r="C32" s="31" t="s">
        <v>22</v>
      </c>
      <c r="D32" s="166">
        <v>68</v>
      </c>
      <c r="E32" s="133">
        <v>120</v>
      </c>
      <c r="F32" s="133">
        <v>114</v>
      </c>
      <c r="G32" s="133">
        <v>103</v>
      </c>
      <c r="H32" s="133">
        <v>113</v>
      </c>
      <c r="I32" s="133">
        <v>106</v>
      </c>
      <c r="J32" s="133">
        <v>36</v>
      </c>
      <c r="K32" s="133"/>
      <c r="L32" s="133">
        <v>93</v>
      </c>
      <c r="M32" s="133">
        <v>103</v>
      </c>
      <c r="N32" s="133">
        <v>101</v>
      </c>
      <c r="O32" s="133">
        <v>55</v>
      </c>
      <c r="P32" s="61">
        <f t="shared" si="2"/>
        <v>1012</v>
      </c>
      <c r="Q32" s="183"/>
      <c r="R32" s="185"/>
    </row>
    <row r="33" spans="1:18" ht="47.25" customHeight="1" x14ac:dyDescent="0.3">
      <c r="A33" s="178" t="s">
        <v>82</v>
      </c>
      <c r="B33" s="180" t="s">
        <v>84</v>
      </c>
      <c r="C33" s="30" t="s">
        <v>21</v>
      </c>
      <c r="D33" s="165">
        <v>0</v>
      </c>
      <c r="E33" s="132">
        <v>0</v>
      </c>
      <c r="F33" s="132">
        <v>0</v>
      </c>
      <c r="G33" s="132">
        <v>0</v>
      </c>
      <c r="H33" s="132">
        <v>0</v>
      </c>
      <c r="I33" s="132">
        <v>1</v>
      </c>
      <c r="J33" s="132">
        <v>0</v>
      </c>
      <c r="K33" s="132">
        <v>0</v>
      </c>
      <c r="L33" s="132">
        <v>0</v>
      </c>
      <c r="M33" s="132">
        <v>0</v>
      </c>
      <c r="N33" s="132">
        <v>0</v>
      </c>
      <c r="O33" s="132">
        <v>0</v>
      </c>
      <c r="P33" s="60">
        <f t="shared" si="2"/>
        <v>1</v>
      </c>
      <c r="Q33" s="182">
        <f t="shared" ref="Q33" si="4">+P34/P33</f>
        <v>1</v>
      </c>
      <c r="R33" s="184"/>
    </row>
    <row r="34" spans="1:18" ht="44.25" customHeight="1" thickBot="1" x14ac:dyDescent="0.35">
      <c r="A34" s="179"/>
      <c r="B34" s="181"/>
      <c r="C34" s="31" t="s">
        <v>22</v>
      </c>
      <c r="D34" s="166">
        <v>0</v>
      </c>
      <c r="E34" s="133">
        <v>0</v>
      </c>
      <c r="F34" s="133">
        <v>0</v>
      </c>
      <c r="G34" s="133">
        <v>0</v>
      </c>
      <c r="H34" s="133">
        <v>0</v>
      </c>
      <c r="I34" s="133">
        <v>1</v>
      </c>
      <c r="J34" s="133">
        <v>0</v>
      </c>
      <c r="K34" s="133">
        <v>0</v>
      </c>
      <c r="L34" s="133">
        <v>0</v>
      </c>
      <c r="M34" s="133">
        <v>0</v>
      </c>
      <c r="N34" s="133">
        <v>0</v>
      </c>
      <c r="O34" s="133">
        <v>0</v>
      </c>
      <c r="P34" s="61">
        <f t="shared" si="2"/>
        <v>1</v>
      </c>
      <c r="Q34" s="183"/>
      <c r="R34" s="185"/>
    </row>
    <row r="35" spans="1:18" ht="44.25" customHeight="1" x14ac:dyDescent="0.3">
      <c r="A35" s="178" t="s">
        <v>128</v>
      </c>
      <c r="B35" s="217" t="s">
        <v>177</v>
      </c>
      <c r="C35" s="151" t="s">
        <v>21</v>
      </c>
      <c r="D35" s="165">
        <v>0</v>
      </c>
      <c r="E35" s="132">
        <v>0</v>
      </c>
      <c r="F35" s="132">
        <v>0</v>
      </c>
      <c r="G35" s="132">
        <v>0</v>
      </c>
      <c r="H35" s="132">
        <v>0</v>
      </c>
      <c r="I35" s="132">
        <v>0</v>
      </c>
      <c r="J35" s="132">
        <v>0</v>
      </c>
      <c r="K35" s="132">
        <v>0</v>
      </c>
      <c r="L35" s="132">
        <v>0</v>
      </c>
      <c r="M35" s="132">
        <v>3</v>
      </c>
      <c r="N35" s="132">
        <v>0</v>
      </c>
      <c r="O35" s="132">
        <v>0</v>
      </c>
      <c r="P35" s="60">
        <f t="shared" ref="P35:P36" si="5">SUM(D35:O35)</f>
        <v>3</v>
      </c>
      <c r="Q35" s="182">
        <f t="shared" ref="Q35" si="6">+P36/P35</f>
        <v>1</v>
      </c>
      <c r="R35" s="184"/>
    </row>
    <row r="36" spans="1:18" ht="44.25" customHeight="1" thickBot="1" x14ac:dyDescent="0.35">
      <c r="A36" s="179"/>
      <c r="B36" s="218"/>
      <c r="C36" s="152" t="s">
        <v>22</v>
      </c>
      <c r="D36" s="166">
        <v>0</v>
      </c>
      <c r="E36" s="133">
        <v>0</v>
      </c>
      <c r="F36" s="133">
        <v>0</v>
      </c>
      <c r="G36" s="133">
        <v>0</v>
      </c>
      <c r="H36" s="133">
        <v>0</v>
      </c>
      <c r="I36" s="133">
        <v>0</v>
      </c>
      <c r="J36" s="133">
        <v>0</v>
      </c>
      <c r="K36" s="133">
        <v>0</v>
      </c>
      <c r="L36" s="133">
        <v>0</v>
      </c>
      <c r="M36" s="133">
        <v>3</v>
      </c>
      <c r="N36" s="133">
        <v>0</v>
      </c>
      <c r="O36" s="133">
        <v>0</v>
      </c>
      <c r="P36" s="61">
        <f t="shared" si="5"/>
        <v>3</v>
      </c>
      <c r="Q36" s="183"/>
      <c r="R36" s="185"/>
    </row>
    <row r="37" spans="1:18" ht="44.25" customHeight="1" x14ac:dyDescent="0.3">
      <c r="A37" s="178" t="s">
        <v>129</v>
      </c>
      <c r="B37" s="217" t="s">
        <v>178</v>
      </c>
      <c r="C37" s="151" t="s">
        <v>21</v>
      </c>
      <c r="D37" s="165">
        <v>1</v>
      </c>
      <c r="E37" s="132">
        <v>1</v>
      </c>
      <c r="F37" s="132">
        <v>0</v>
      </c>
      <c r="G37" s="132">
        <v>0</v>
      </c>
      <c r="H37" s="132">
        <v>0</v>
      </c>
      <c r="I37" s="132">
        <v>0</v>
      </c>
      <c r="J37" s="132">
        <v>0</v>
      </c>
      <c r="K37" s="132">
        <v>0</v>
      </c>
      <c r="L37" s="132">
        <v>0</v>
      </c>
      <c r="M37" s="132">
        <v>0</v>
      </c>
      <c r="N37" s="132">
        <v>0</v>
      </c>
      <c r="O37" s="132">
        <v>0</v>
      </c>
      <c r="P37" s="60">
        <f t="shared" ref="P37:P38" si="7">SUM(D37:O37)</f>
        <v>2</v>
      </c>
      <c r="Q37" s="182">
        <f t="shared" ref="Q37" si="8">+P38/P37</f>
        <v>1</v>
      </c>
      <c r="R37" s="184"/>
    </row>
    <row r="38" spans="1:18" ht="48" customHeight="1" thickBot="1" x14ac:dyDescent="0.35">
      <c r="A38" s="179"/>
      <c r="B38" s="218"/>
      <c r="C38" s="152" t="s">
        <v>22</v>
      </c>
      <c r="D38" s="166">
        <v>1</v>
      </c>
      <c r="E38" s="133">
        <v>1</v>
      </c>
      <c r="F38" s="133">
        <v>0</v>
      </c>
      <c r="G38" s="133">
        <v>0</v>
      </c>
      <c r="H38" s="133">
        <v>0</v>
      </c>
      <c r="I38" s="133">
        <v>0</v>
      </c>
      <c r="J38" s="133">
        <v>0</v>
      </c>
      <c r="K38" s="133">
        <v>0</v>
      </c>
      <c r="L38" s="133">
        <v>0</v>
      </c>
      <c r="M38" s="133">
        <v>0</v>
      </c>
      <c r="N38" s="133">
        <v>0</v>
      </c>
      <c r="O38" s="133">
        <v>0</v>
      </c>
      <c r="P38" s="61">
        <f t="shared" si="7"/>
        <v>2</v>
      </c>
      <c r="Q38" s="183"/>
      <c r="R38" s="185"/>
    </row>
    <row r="39" spans="1:18" ht="48" customHeight="1" x14ac:dyDescent="0.3">
      <c r="A39" s="178" t="s">
        <v>130</v>
      </c>
      <c r="B39" s="217" t="s">
        <v>179</v>
      </c>
      <c r="C39" s="151" t="s">
        <v>21</v>
      </c>
      <c r="D39" s="165">
        <v>0</v>
      </c>
      <c r="E39" s="132">
        <v>0</v>
      </c>
      <c r="F39" s="132">
        <v>0</v>
      </c>
      <c r="G39" s="132">
        <v>0</v>
      </c>
      <c r="H39" s="132">
        <v>1</v>
      </c>
      <c r="I39" s="132">
        <v>1</v>
      </c>
      <c r="J39" s="132">
        <v>0</v>
      </c>
      <c r="K39" s="132">
        <v>0</v>
      </c>
      <c r="L39" s="132">
        <v>0</v>
      </c>
      <c r="M39" s="132">
        <v>0</v>
      </c>
      <c r="N39" s="132">
        <v>0</v>
      </c>
      <c r="O39" s="132">
        <v>0</v>
      </c>
      <c r="P39" s="60">
        <f t="shared" ref="P39:P40" si="9">SUM(D39:O39)</f>
        <v>2</v>
      </c>
      <c r="Q39" s="182">
        <f t="shared" ref="Q39" si="10">+P40/P39</f>
        <v>1</v>
      </c>
      <c r="R39" s="184"/>
    </row>
    <row r="40" spans="1:18" ht="52.5" customHeight="1" thickBot="1" x14ac:dyDescent="0.35">
      <c r="A40" s="179"/>
      <c r="B40" s="218"/>
      <c r="C40" s="152" t="s">
        <v>22</v>
      </c>
      <c r="D40" s="166">
        <v>0</v>
      </c>
      <c r="E40" s="133">
        <v>0</v>
      </c>
      <c r="F40" s="133">
        <v>0</v>
      </c>
      <c r="G40" s="133">
        <v>0</v>
      </c>
      <c r="H40" s="133">
        <v>1</v>
      </c>
      <c r="I40" s="133">
        <v>1</v>
      </c>
      <c r="J40" s="133">
        <v>0</v>
      </c>
      <c r="K40" s="133">
        <v>0</v>
      </c>
      <c r="L40" s="133">
        <v>0</v>
      </c>
      <c r="M40" s="133">
        <v>0</v>
      </c>
      <c r="N40" s="133">
        <v>0</v>
      </c>
      <c r="O40" s="133">
        <v>0</v>
      </c>
      <c r="P40" s="61">
        <f t="shared" si="9"/>
        <v>2</v>
      </c>
      <c r="Q40" s="183"/>
      <c r="R40" s="185"/>
    </row>
    <row r="41" spans="1:18" x14ac:dyDescent="0.3">
      <c r="A41" s="49"/>
      <c r="B41" s="50"/>
      <c r="C41" s="50"/>
      <c r="D41" s="153"/>
      <c r="E41" s="154"/>
      <c r="F41" s="154"/>
      <c r="G41" s="154"/>
      <c r="H41" s="154"/>
      <c r="I41" s="154"/>
      <c r="J41" s="154"/>
      <c r="K41" s="154"/>
      <c r="L41" s="154"/>
      <c r="M41" s="154"/>
      <c r="N41" s="154"/>
      <c r="O41" s="154"/>
      <c r="P41" s="155"/>
      <c r="Q41" s="67"/>
      <c r="R41" s="69"/>
    </row>
    <row r="42" spans="1:18" x14ac:dyDescent="0.3">
      <c r="A42" s="49"/>
      <c r="B42" s="50"/>
      <c r="C42" s="50"/>
      <c r="D42" s="153"/>
      <c r="E42" s="154"/>
      <c r="F42" s="154"/>
      <c r="G42" s="154"/>
      <c r="H42" s="154"/>
      <c r="I42" s="154"/>
      <c r="J42" s="154"/>
      <c r="K42" s="154"/>
      <c r="L42" s="154"/>
      <c r="M42" s="154"/>
      <c r="N42" s="154"/>
      <c r="O42" s="154"/>
      <c r="P42" s="155"/>
      <c r="Q42" s="67"/>
      <c r="R42" s="69"/>
    </row>
    <row r="43" spans="1:18" ht="15.75" x14ac:dyDescent="0.3">
      <c r="G43"/>
      <c r="H43"/>
      <c r="I43"/>
      <c r="J43"/>
      <c r="K43"/>
      <c r="L43"/>
      <c r="M43"/>
      <c r="N43"/>
      <c r="O43"/>
    </row>
    <row r="44" spans="1:18" ht="15.75" x14ac:dyDescent="0.3">
      <c r="A44" s="62" t="s">
        <v>34</v>
      </c>
      <c r="G44"/>
      <c r="H44"/>
      <c r="I44"/>
      <c r="J44"/>
      <c r="K44"/>
      <c r="L44"/>
      <c r="M44"/>
      <c r="N44"/>
      <c r="O44"/>
    </row>
    <row r="45" spans="1:18" ht="6.75" customHeight="1" x14ac:dyDescent="0.3">
      <c r="G45"/>
      <c r="H45"/>
      <c r="I45"/>
      <c r="J45"/>
      <c r="K45"/>
      <c r="L45"/>
      <c r="M45"/>
      <c r="N45"/>
      <c r="O45"/>
    </row>
    <row r="46" spans="1:18" ht="19.5" thickBot="1" x14ac:dyDescent="0.35">
      <c r="A46" s="40" t="s">
        <v>23</v>
      </c>
      <c r="B46" s="40"/>
      <c r="C46" s="55"/>
      <c r="E46" s="56"/>
      <c r="F46" s="56"/>
      <c r="G46" s="4"/>
      <c r="H46" s="4"/>
      <c r="I46" s="3"/>
      <c r="J46" s="4"/>
      <c r="K46" s="4"/>
      <c r="L46"/>
      <c r="M46"/>
      <c r="N46"/>
      <c r="O46"/>
    </row>
    <row r="47" spans="1:18" ht="15.75" thickBot="1" x14ac:dyDescent="0.35">
      <c r="A47" s="57" t="s">
        <v>1</v>
      </c>
      <c r="B47" s="58" t="s">
        <v>2</v>
      </c>
      <c r="C47" s="58" t="s">
        <v>3</v>
      </c>
      <c r="D47" s="58" t="s">
        <v>4</v>
      </c>
      <c r="E47" s="58" t="s">
        <v>5</v>
      </c>
      <c r="F47" s="58" t="s">
        <v>6</v>
      </c>
      <c r="G47" s="14" t="s">
        <v>7</v>
      </c>
      <c r="H47" s="14" t="s">
        <v>8</v>
      </c>
      <c r="I47" s="14" t="s">
        <v>9</v>
      </c>
      <c r="J47" s="14" t="s">
        <v>10</v>
      </c>
      <c r="K47" s="14" t="s">
        <v>11</v>
      </c>
      <c r="L47" s="14" t="s">
        <v>12</v>
      </c>
      <c r="M47" s="14" t="s">
        <v>13</v>
      </c>
      <c r="N47" s="14" t="s">
        <v>14</v>
      </c>
      <c r="O47" s="14" t="s">
        <v>15</v>
      </c>
      <c r="P47" s="63" t="s">
        <v>16</v>
      </c>
      <c r="Q47" s="59" t="s">
        <v>17</v>
      </c>
      <c r="R47" s="43" t="s">
        <v>28</v>
      </c>
    </row>
    <row r="48" spans="1:18" ht="84" customHeight="1" x14ac:dyDescent="0.3">
      <c r="A48" s="178" t="s">
        <v>134</v>
      </c>
      <c r="B48" s="180" t="s">
        <v>86</v>
      </c>
      <c r="C48" s="30" t="s">
        <v>21</v>
      </c>
      <c r="D48" s="163">
        <v>100</v>
      </c>
      <c r="E48" s="134">
        <v>100</v>
      </c>
      <c r="F48" s="134">
        <v>100</v>
      </c>
      <c r="G48" s="134">
        <v>400</v>
      </c>
      <c r="H48" s="134">
        <v>200</v>
      </c>
      <c r="I48" s="134">
        <v>200</v>
      </c>
      <c r="J48" s="134">
        <v>38</v>
      </c>
      <c r="K48" s="134">
        <v>300</v>
      </c>
      <c r="L48" s="134">
        <v>150</v>
      </c>
      <c r="M48" s="134">
        <v>150</v>
      </c>
      <c r="N48" s="134">
        <v>100</v>
      </c>
      <c r="O48" s="134">
        <v>150</v>
      </c>
      <c r="P48" s="64">
        <f>SUM(D48:O48)</f>
        <v>1988</v>
      </c>
      <c r="Q48" s="182">
        <f>+P49/P48</f>
        <v>2.3038229376257546</v>
      </c>
      <c r="R48" s="184"/>
    </row>
    <row r="49" spans="1:18" ht="70.5" customHeight="1" thickBot="1" x14ac:dyDescent="0.35">
      <c r="A49" s="179"/>
      <c r="B49" s="181"/>
      <c r="C49" s="31" t="s">
        <v>22</v>
      </c>
      <c r="D49" s="164">
        <v>235</v>
      </c>
      <c r="E49" s="135">
        <v>670</v>
      </c>
      <c r="F49" s="135">
        <v>771</v>
      </c>
      <c r="G49" s="135">
        <v>539</v>
      </c>
      <c r="H49" s="135">
        <v>238</v>
      </c>
      <c r="I49" s="135">
        <v>499</v>
      </c>
      <c r="J49" s="135">
        <v>38</v>
      </c>
      <c r="K49" s="135">
        <v>352</v>
      </c>
      <c r="L49" s="135">
        <v>336</v>
      </c>
      <c r="M49" s="135">
        <v>568</v>
      </c>
      <c r="N49" s="135">
        <v>123</v>
      </c>
      <c r="O49" s="135">
        <v>211</v>
      </c>
      <c r="P49" s="65">
        <f>SUM(D49:O49)</f>
        <v>4580</v>
      </c>
      <c r="Q49" s="183"/>
      <c r="R49" s="185"/>
    </row>
    <row r="50" spans="1:18" ht="84" customHeight="1" x14ac:dyDescent="0.3">
      <c r="A50" s="178" t="s">
        <v>85</v>
      </c>
      <c r="B50" s="180" t="s">
        <v>87</v>
      </c>
      <c r="C50" s="30" t="s">
        <v>21</v>
      </c>
      <c r="D50" s="163">
        <v>0</v>
      </c>
      <c r="E50" s="134">
        <v>100</v>
      </c>
      <c r="F50" s="134">
        <v>100</v>
      </c>
      <c r="G50" s="134">
        <v>185</v>
      </c>
      <c r="H50" s="134">
        <v>0</v>
      </c>
      <c r="I50" s="134">
        <v>200</v>
      </c>
      <c r="J50" s="134">
        <v>20</v>
      </c>
      <c r="K50" s="134">
        <v>100</v>
      </c>
      <c r="L50" s="134">
        <v>150</v>
      </c>
      <c r="M50" s="134">
        <v>150</v>
      </c>
      <c r="N50" s="134">
        <v>100</v>
      </c>
      <c r="O50" s="134">
        <v>200</v>
      </c>
      <c r="P50" s="64">
        <f>SUM(D50:O50)</f>
        <v>1305</v>
      </c>
      <c r="Q50" s="182">
        <f>+P51/P50</f>
        <v>1.5295019157088123</v>
      </c>
      <c r="R50" s="184"/>
    </row>
    <row r="51" spans="1:18" ht="70.5" customHeight="1" thickBot="1" x14ac:dyDescent="0.35">
      <c r="A51" s="179"/>
      <c r="B51" s="181"/>
      <c r="C51" s="31" t="s">
        <v>22</v>
      </c>
      <c r="D51" s="164">
        <v>84</v>
      </c>
      <c r="E51" s="135">
        <v>138</v>
      </c>
      <c r="F51" s="135">
        <v>306</v>
      </c>
      <c r="G51" s="135">
        <v>185</v>
      </c>
      <c r="H51" s="135">
        <v>0</v>
      </c>
      <c r="I51" s="135">
        <v>528</v>
      </c>
      <c r="J51" s="135">
        <v>20</v>
      </c>
      <c r="K51" s="135">
        <v>105</v>
      </c>
      <c r="L51" s="135">
        <v>49</v>
      </c>
      <c r="M51" s="135">
        <v>317</v>
      </c>
      <c r="N51" s="135">
        <v>0</v>
      </c>
      <c r="O51" s="135">
        <v>264</v>
      </c>
      <c r="P51" s="65">
        <f>SUM(D51:O51)</f>
        <v>1996</v>
      </c>
      <c r="Q51" s="183"/>
      <c r="R51" s="185"/>
    </row>
    <row r="52" spans="1:18" ht="15.75" x14ac:dyDescent="0.3">
      <c r="A52" s="49"/>
      <c r="B52" s="50"/>
      <c r="C52" s="50"/>
      <c r="D52" s="50"/>
      <c r="E52" s="8"/>
      <c r="F52" s="50"/>
      <c r="G52" s="50"/>
      <c r="H52" s="50"/>
      <c r="I52" s="50"/>
      <c r="J52" s="50"/>
      <c r="K52" s="8"/>
      <c r="L52" s="8"/>
      <c r="M52" s="8"/>
      <c r="N52" s="8"/>
      <c r="O52"/>
      <c r="P52" s="66"/>
      <c r="Q52" s="67"/>
    </row>
    <row r="53" spans="1:18" ht="15.75" x14ac:dyDescent="0.3">
      <c r="A53" s="49"/>
      <c r="B53" s="50"/>
      <c r="C53" s="50"/>
      <c r="D53" s="50"/>
      <c r="E53" s="8"/>
      <c r="F53" s="50"/>
      <c r="G53" s="8"/>
      <c r="H53" s="8"/>
      <c r="I53" s="8"/>
      <c r="J53" s="8"/>
      <c r="K53" s="8"/>
      <c r="L53" s="8"/>
      <c r="M53" s="8"/>
      <c r="N53" s="8"/>
      <c r="O53"/>
      <c r="P53" s="66"/>
      <c r="Q53" s="67"/>
    </row>
    <row r="54" spans="1:18" ht="15.75" x14ac:dyDescent="0.3">
      <c r="A54" s="68"/>
      <c r="E54"/>
      <c r="G54"/>
      <c r="H54"/>
      <c r="I54"/>
      <c r="J54"/>
      <c r="K54"/>
      <c r="L54"/>
      <c r="M54"/>
      <c r="N54"/>
      <c r="O54"/>
    </row>
    <row r="55" spans="1:18" ht="16.5" thickBot="1" x14ac:dyDescent="0.35">
      <c r="A55" s="39" t="s">
        <v>88</v>
      </c>
      <c r="E55"/>
      <c r="G55"/>
      <c r="H55"/>
      <c r="I55"/>
      <c r="J55"/>
      <c r="K55"/>
      <c r="L55"/>
      <c r="M55"/>
      <c r="N55"/>
      <c r="O55"/>
    </row>
    <row r="56" spans="1:18" ht="15.75" thickBot="1" x14ac:dyDescent="0.35">
      <c r="A56" s="57" t="s">
        <v>1</v>
      </c>
      <c r="B56" s="58" t="s">
        <v>2</v>
      </c>
      <c r="C56" s="58" t="s">
        <v>3</v>
      </c>
      <c r="D56" s="58" t="s">
        <v>4</v>
      </c>
      <c r="E56" s="14" t="s">
        <v>5</v>
      </c>
      <c r="F56" s="58" t="s">
        <v>6</v>
      </c>
      <c r="G56" s="14" t="s">
        <v>7</v>
      </c>
      <c r="H56" s="14" t="s">
        <v>8</v>
      </c>
      <c r="I56" s="14" t="s">
        <v>9</v>
      </c>
      <c r="J56" s="14" t="s">
        <v>10</v>
      </c>
      <c r="K56" s="14" t="s">
        <v>11</v>
      </c>
      <c r="L56" s="14" t="s">
        <v>12</v>
      </c>
      <c r="M56" s="14" t="s">
        <v>13</v>
      </c>
      <c r="N56" s="14" t="s">
        <v>14</v>
      </c>
      <c r="O56" s="14" t="s">
        <v>15</v>
      </c>
      <c r="P56" s="63" t="s">
        <v>16</v>
      </c>
      <c r="Q56" s="59" t="s">
        <v>17</v>
      </c>
      <c r="R56" s="43" t="s">
        <v>28</v>
      </c>
    </row>
    <row r="57" spans="1:18" ht="48.75" customHeight="1" x14ac:dyDescent="0.3">
      <c r="A57" s="178" t="s">
        <v>132</v>
      </c>
      <c r="B57" s="180" t="s">
        <v>89</v>
      </c>
      <c r="C57" s="44" t="s">
        <v>21</v>
      </c>
      <c r="D57" s="163">
        <v>1</v>
      </c>
      <c r="E57" s="134">
        <v>1</v>
      </c>
      <c r="F57" s="1">
        <v>1</v>
      </c>
      <c r="G57" s="1">
        <v>2</v>
      </c>
      <c r="H57" s="134">
        <v>3</v>
      </c>
      <c r="I57" s="134">
        <v>0</v>
      </c>
      <c r="J57" s="134">
        <v>1</v>
      </c>
      <c r="K57" s="134">
        <v>3</v>
      </c>
      <c r="L57" s="134">
        <v>9</v>
      </c>
      <c r="M57" s="134">
        <v>3</v>
      </c>
      <c r="N57" s="134">
        <v>3</v>
      </c>
      <c r="O57" s="134">
        <v>0</v>
      </c>
      <c r="P57" s="64">
        <f t="shared" ref="P57:P62" si="11">SUM(D57:O57)</f>
        <v>27</v>
      </c>
      <c r="Q57" s="182">
        <f>+P58/P57</f>
        <v>1.1111111111111112</v>
      </c>
      <c r="R57" s="184"/>
    </row>
    <row r="58" spans="1:18" ht="48.75" customHeight="1" thickBot="1" x14ac:dyDescent="0.35">
      <c r="A58" s="179"/>
      <c r="B58" s="181"/>
      <c r="C58" s="46" t="s">
        <v>22</v>
      </c>
      <c r="D58" s="164">
        <v>1</v>
      </c>
      <c r="E58" s="135">
        <v>1</v>
      </c>
      <c r="F58" s="2">
        <v>3</v>
      </c>
      <c r="G58" s="2">
        <v>2</v>
      </c>
      <c r="H58" s="135">
        <v>3</v>
      </c>
      <c r="I58" s="135">
        <v>1</v>
      </c>
      <c r="J58" s="135">
        <v>1</v>
      </c>
      <c r="K58" s="135">
        <v>3</v>
      </c>
      <c r="L58" s="135">
        <v>9</v>
      </c>
      <c r="M58" s="135">
        <v>3</v>
      </c>
      <c r="N58" s="135">
        <v>3</v>
      </c>
      <c r="O58" s="135">
        <v>0</v>
      </c>
      <c r="P58" s="65">
        <f t="shared" si="11"/>
        <v>30</v>
      </c>
      <c r="Q58" s="183"/>
      <c r="R58" s="185"/>
    </row>
    <row r="59" spans="1:18" ht="48.75" customHeight="1" x14ac:dyDescent="0.3">
      <c r="A59" s="178" t="s">
        <v>133</v>
      </c>
      <c r="B59" s="180" t="s">
        <v>90</v>
      </c>
      <c r="C59" s="44" t="s">
        <v>21</v>
      </c>
      <c r="D59" s="163">
        <v>1</v>
      </c>
      <c r="E59" s="134">
        <v>1</v>
      </c>
      <c r="F59" s="1">
        <v>1</v>
      </c>
      <c r="G59" s="1">
        <v>1</v>
      </c>
      <c r="H59" s="134">
        <v>1</v>
      </c>
      <c r="I59" s="134">
        <v>0</v>
      </c>
      <c r="J59" s="134">
        <v>1</v>
      </c>
      <c r="K59" s="134">
        <v>1</v>
      </c>
      <c r="L59" s="134">
        <v>1</v>
      </c>
      <c r="M59" s="134">
        <v>1</v>
      </c>
      <c r="N59" s="134">
        <v>1</v>
      </c>
      <c r="O59" s="134">
        <v>0</v>
      </c>
      <c r="P59" s="64">
        <f t="shared" si="11"/>
        <v>10</v>
      </c>
      <c r="Q59" s="182">
        <f>+P60/P59</f>
        <v>1.4</v>
      </c>
      <c r="R59" s="184"/>
    </row>
    <row r="60" spans="1:18" ht="48.75" customHeight="1" thickBot="1" x14ac:dyDescent="0.35">
      <c r="A60" s="179"/>
      <c r="B60" s="181"/>
      <c r="C60" s="46" t="s">
        <v>22</v>
      </c>
      <c r="D60" s="164">
        <v>1</v>
      </c>
      <c r="E60" s="135">
        <v>1</v>
      </c>
      <c r="F60" s="2">
        <v>1</v>
      </c>
      <c r="G60" s="2">
        <v>1</v>
      </c>
      <c r="H60" s="135">
        <v>1</v>
      </c>
      <c r="I60" s="135">
        <v>4</v>
      </c>
      <c r="J60" s="135">
        <v>1</v>
      </c>
      <c r="K60" s="135">
        <v>1</v>
      </c>
      <c r="L60" s="135">
        <v>1</v>
      </c>
      <c r="M60" s="135">
        <v>1</v>
      </c>
      <c r="N60" s="135">
        <v>1</v>
      </c>
      <c r="O60" s="135">
        <v>0</v>
      </c>
      <c r="P60" s="65">
        <f t="shared" si="11"/>
        <v>14</v>
      </c>
      <c r="Q60" s="183"/>
      <c r="R60" s="185"/>
    </row>
    <row r="61" spans="1:18" ht="48.75" customHeight="1" x14ac:dyDescent="0.3">
      <c r="A61" s="178" t="s">
        <v>131</v>
      </c>
      <c r="B61" s="180" t="s">
        <v>90</v>
      </c>
      <c r="C61" s="44" t="s">
        <v>21</v>
      </c>
      <c r="D61" s="163">
        <v>1</v>
      </c>
      <c r="E61" s="134">
        <v>1</v>
      </c>
      <c r="F61" s="1">
        <v>0</v>
      </c>
      <c r="G61" s="1">
        <v>1</v>
      </c>
      <c r="H61" s="134">
        <v>1</v>
      </c>
      <c r="I61" s="134">
        <v>1</v>
      </c>
      <c r="J61" s="134">
        <v>1</v>
      </c>
      <c r="K61" s="134">
        <v>0</v>
      </c>
      <c r="L61" s="134">
        <v>1</v>
      </c>
      <c r="M61" s="134">
        <v>1</v>
      </c>
      <c r="N61" s="134">
        <v>2</v>
      </c>
      <c r="O61" s="134">
        <v>0</v>
      </c>
      <c r="P61" s="64">
        <f t="shared" si="11"/>
        <v>10</v>
      </c>
      <c r="Q61" s="182">
        <f>+P62/P61</f>
        <v>1</v>
      </c>
      <c r="R61" s="184"/>
    </row>
    <row r="62" spans="1:18" ht="48.75" customHeight="1" thickBot="1" x14ac:dyDescent="0.35">
      <c r="A62" s="179"/>
      <c r="B62" s="181"/>
      <c r="C62" s="46" t="s">
        <v>22</v>
      </c>
      <c r="D62" s="164">
        <v>1</v>
      </c>
      <c r="E62" s="135">
        <v>1</v>
      </c>
      <c r="F62" s="2">
        <v>0</v>
      </c>
      <c r="G62" s="2">
        <v>1</v>
      </c>
      <c r="H62" s="135">
        <v>1</v>
      </c>
      <c r="I62" s="135">
        <v>1</v>
      </c>
      <c r="J62" s="135">
        <v>1</v>
      </c>
      <c r="K62" s="135">
        <v>0</v>
      </c>
      <c r="L62" s="135">
        <v>1</v>
      </c>
      <c r="M62" s="135">
        <v>1</v>
      </c>
      <c r="N62" s="135">
        <v>2</v>
      </c>
      <c r="O62" s="135">
        <v>0</v>
      </c>
      <c r="P62" s="65">
        <f t="shared" si="11"/>
        <v>10</v>
      </c>
      <c r="Q62" s="183"/>
      <c r="R62" s="185"/>
    </row>
    <row r="63" spans="1:18" x14ac:dyDescent="0.3">
      <c r="A63" s="49"/>
      <c r="B63" s="50"/>
      <c r="C63" s="51"/>
      <c r="D63" s="50"/>
      <c r="E63" s="50"/>
      <c r="F63" s="51"/>
      <c r="G63" s="51"/>
      <c r="H63" s="50"/>
      <c r="I63" s="50"/>
      <c r="J63" s="50"/>
      <c r="K63" s="50"/>
      <c r="L63" s="50"/>
      <c r="M63" s="50"/>
      <c r="N63" s="50"/>
      <c r="O63" s="50"/>
      <c r="P63" s="66"/>
      <c r="Q63" s="67"/>
      <c r="R63" s="69"/>
    </row>
    <row r="64" spans="1:18" x14ac:dyDescent="0.3">
      <c r="A64" s="49"/>
      <c r="B64" s="50"/>
      <c r="C64" s="51"/>
      <c r="D64" s="50"/>
      <c r="E64" s="50"/>
      <c r="F64" s="51"/>
      <c r="G64" s="51"/>
      <c r="H64" s="50"/>
      <c r="I64" s="50"/>
      <c r="J64" s="50"/>
      <c r="K64" s="50"/>
      <c r="L64" s="50"/>
      <c r="M64" s="50"/>
      <c r="N64" s="50"/>
      <c r="O64" s="50"/>
      <c r="P64" s="66"/>
      <c r="Q64" s="67"/>
      <c r="R64" s="69"/>
    </row>
    <row r="65" spans="1:18" x14ac:dyDescent="0.3">
      <c r="A65" s="49"/>
      <c r="B65" s="50"/>
      <c r="C65" s="51"/>
      <c r="D65" s="50"/>
      <c r="E65" s="50"/>
      <c r="F65" s="51"/>
      <c r="G65" s="51"/>
      <c r="H65" s="50"/>
      <c r="I65" s="50"/>
      <c r="J65" s="50"/>
      <c r="K65" s="50"/>
      <c r="L65" s="50"/>
      <c r="M65" s="50"/>
      <c r="N65" s="50"/>
      <c r="O65" s="50"/>
      <c r="P65" s="66"/>
      <c r="Q65" s="67"/>
      <c r="R65" s="69"/>
    </row>
    <row r="66" spans="1:18" x14ac:dyDescent="0.3">
      <c r="A66" s="62" t="s">
        <v>45</v>
      </c>
    </row>
    <row r="67" spans="1:18" ht="6" customHeight="1" x14ac:dyDescent="0.3"/>
    <row r="68" spans="1:18" ht="15.75" thickBot="1" x14ac:dyDescent="0.35">
      <c r="A68" s="40" t="s">
        <v>91</v>
      </c>
      <c r="B68" s="40"/>
      <c r="C68" s="55"/>
      <c r="E68" s="56"/>
      <c r="F68" s="56"/>
      <c r="G68" s="56"/>
      <c r="H68" s="56"/>
      <c r="I68" s="56"/>
      <c r="J68" s="56"/>
      <c r="K68" s="56"/>
    </row>
    <row r="69" spans="1:18" ht="15.75" thickBot="1" x14ac:dyDescent="0.35">
      <c r="A69" s="57" t="s">
        <v>1</v>
      </c>
      <c r="B69" s="58" t="s">
        <v>2</v>
      </c>
      <c r="C69" s="58" t="s">
        <v>3</v>
      </c>
      <c r="D69" s="58" t="s">
        <v>4</v>
      </c>
      <c r="E69" s="58" t="s">
        <v>5</v>
      </c>
      <c r="F69" s="58" t="s">
        <v>6</v>
      </c>
      <c r="G69" s="58" t="s">
        <v>7</v>
      </c>
      <c r="H69" s="58" t="s">
        <v>8</v>
      </c>
      <c r="I69" s="58" t="s">
        <v>9</v>
      </c>
      <c r="J69" s="58" t="s">
        <v>10</v>
      </c>
      <c r="K69" s="58" t="s">
        <v>11</v>
      </c>
      <c r="L69" s="58" t="s">
        <v>12</v>
      </c>
      <c r="M69" s="58" t="s">
        <v>13</v>
      </c>
      <c r="N69" s="58" t="s">
        <v>14</v>
      </c>
      <c r="O69" s="58" t="s">
        <v>15</v>
      </c>
      <c r="P69" s="63" t="s">
        <v>16</v>
      </c>
      <c r="Q69" s="59" t="s">
        <v>17</v>
      </c>
      <c r="R69" s="43" t="s">
        <v>28</v>
      </c>
    </row>
    <row r="70" spans="1:18" ht="33" customHeight="1" x14ac:dyDescent="0.3">
      <c r="A70" s="178" t="s">
        <v>135</v>
      </c>
      <c r="B70" s="180" t="s">
        <v>94</v>
      </c>
      <c r="C70" s="30" t="s">
        <v>21</v>
      </c>
      <c r="D70" s="134">
        <v>6</v>
      </c>
      <c r="E70" s="134">
        <v>3</v>
      </c>
      <c r="F70" s="134">
        <v>4</v>
      </c>
      <c r="G70" s="134">
        <v>9</v>
      </c>
      <c r="H70" s="134">
        <v>15</v>
      </c>
      <c r="I70" s="134">
        <v>7</v>
      </c>
      <c r="J70" s="134">
        <v>7</v>
      </c>
      <c r="K70" s="134">
        <v>5</v>
      </c>
      <c r="L70" s="134">
        <v>2</v>
      </c>
      <c r="M70" s="134">
        <v>13</v>
      </c>
      <c r="N70" s="142">
        <v>13</v>
      </c>
      <c r="O70" s="167">
        <v>2</v>
      </c>
      <c r="P70" s="64">
        <f>SUM(D70:O70)</f>
        <v>86</v>
      </c>
      <c r="Q70" s="182">
        <f>+P71/P70</f>
        <v>1</v>
      </c>
      <c r="R70" s="184"/>
    </row>
    <row r="71" spans="1:18" ht="33" customHeight="1" thickBot="1" x14ac:dyDescent="0.35">
      <c r="A71" s="179"/>
      <c r="B71" s="181"/>
      <c r="C71" s="31" t="s">
        <v>22</v>
      </c>
      <c r="D71" s="135">
        <v>6</v>
      </c>
      <c r="E71" s="135">
        <v>3</v>
      </c>
      <c r="F71" s="135">
        <v>4</v>
      </c>
      <c r="G71" s="135">
        <v>9</v>
      </c>
      <c r="H71" s="135">
        <v>15</v>
      </c>
      <c r="I71" s="135">
        <v>7</v>
      </c>
      <c r="J71" s="135">
        <v>7</v>
      </c>
      <c r="K71" s="135">
        <v>5</v>
      </c>
      <c r="L71" s="135">
        <v>2</v>
      </c>
      <c r="M71" s="135">
        <v>13</v>
      </c>
      <c r="N71" s="162">
        <v>13</v>
      </c>
      <c r="O71" s="168">
        <v>2</v>
      </c>
      <c r="P71" s="65">
        <f>SUM(D71:O71)</f>
        <v>86</v>
      </c>
      <c r="Q71" s="183"/>
      <c r="R71" s="185"/>
    </row>
    <row r="72" spans="1:18" ht="50.25" customHeight="1" x14ac:dyDescent="0.3">
      <c r="A72" s="178" t="s">
        <v>175</v>
      </c>
      <c r="B72" s="180" t="s">
        <v>95</v>
      </c>
      <c r="C72" s="30" t="s">
        <v>21</v>
      </c>
      <c r="D72" s="134">
        <v>3</v>
      </c>
      <c r="E72" s="134">
        <v>0</v>
      </c>
      <c r="F72" s="134">
        <v>4</v>
      </c>
      <c r="G72" s="134">
        <v>4</v>
      </c>
      <c r="H72" s="134">
        <v>4</v>
      </c>
      <c r="I72" s="134">
        <v>2</v>
      </c>
      <c r="J72" s="134">
        <v>10</v>
      </c>
      <c r="K72" s="134">
        <v>19</v>
      </c>
      <c r="L72" s="134">
        <v>28</v>
      </c>
      <c r="M72" s="134">
        <v>10</v>
      </c>
      <c r="N72" s="142">
        <v>7</v>
      </c>
      <c r="O72" s="167">
        <v>12</v>
      </c>
      <c r="P72" s="64">
        <f t="shared" ref="P72:P77" si="12">SUM(D72:O72)</f>
        <v>103</v>
      </c>
      <c r="Q72" s="182">
        <f t="shared" ref="Q72" si="13">+P73/P72</f>
        <v>1</v>
      </c>
      <c r="R72" s="184"/>
    </row>
    <row r="73" spans="1:18" ht="50.25" customHeight="1" thickBot="1" x14ac:dyDescent="0.35">
      <c r="A73" s="179"/>
      <c r="B73" s="181"/>
      <c r="C73" s="31" t="s">
        <v>22</v>
      </c>
      <c r="D73" s="135">
        <v>3</v>
      </c>
      <c r="E73" s="135">
        <v>0</v>
      </c>
      <c r="F73" s="135">
        <v>4</v>
      </c>
      <c r="G73" s="135">
        <v>4</v>
      </c>
      <c r="H73" s="135">
        <v>4</v>
      </c>
      <c r="I73" s="135">
        <v>2</v>
      </c>
      <c r="J73" s="135">
        <v>10</v>
      </c>
      <c r="K73" s="135">
        <v>19</v>
      </c>
      <c r="L73" s="135">
        <v>28</v>
      </c>
      <c r="M73" s="135">
        <v>10</v>
      </c>
      <c r="N73" s="162">
        <v>7</v>
      </c>
      <c r="O73" s="168">
        <v>12</v>
      </c>
      <c r="P73" s="65">
        <f t="shared" si="12"/>
        <v>103</v>
      </c>
      <c r="Q73" s="183"/>
      <c r="R73" s="185"/>
    </row>
    <row r="74" spans="1:18" ht="51.75" customHeight="1" x14ac:dyDescent="0.3">
      <c r="A74" s="178" t="s">
        <v>176</v>
      </c>
      <c r="B74" s="180" t="s">
        <v>96</v>
      </c>
      <c r="C74" s="30" t="s">
        <v>21</v>
      </c>
      <c r="D74" s="134">
        <v>1</v>
      </c>
      <c r="E74" s="134">
        <v>0</v>
      </c>
      <c r="F74" s="134">
        <v>1</v>
      </c>
      <c r="G74" s="134">
        <v>2</v>
      </c>
      <c r="H74" s="134">
        <v>0</v>
      </c>
      <c r="I74" s="134">
        <v>0</v>
      </c>
      <c r="J74" s="134">
        <v>1</v>
      </c>
      <c r="K74" s="134">
        <v>1</v>
      </c>
      <c r="L74" s="134">
        <v>2</v>
      </c>
      <c r="M74" s="134">
        <v>1</v>
      </c>
      <c r="N74" s="142">
        <v>0</v>
      </c>
      <c r="O74" s="167">
        <v>0</v>
      </c>
      <c r="P74" s="64">
        <f t="shared" si="12"/>
        <v>9</v>
      </c>
      <c r="Q74" s="182">
        <f t="shared" ref="Q74:Q76" si="14">+P75/P74</f>
        <v>1</v>
      </c>
      <c r="R74" s="184"/>
    </row>
    <row r="75" spans="1:18" ht="51.75" customHeight="1" thickBot="1" x14ac:dyDescent="0.35">
      <c r="A75" s="179"/>
      <c r="B75" s="181"/>
      <c r="C75" s="31" t="s">
        <v>22</v>
      </c>
      <c r="D75" s="135">
        <v>1</v>
      </c>
      <c r="E75" s="135">
        <v>0</v>
      </c>
      <c r="F75" s="135">
        <v>1</v>
      </c>
      <c r="G75" s="135">
        <v>2</v>
      </c>
      <c r="H75" s="135">
        <v>0</v>
      </c>
      <c r="I75" s="135">
        <v>0</v>
      </c>
      <c r="J75" s="135">
        <v>1</v>
      </c>
      <c r="K75" s="135">
        <v>1</v>
      </c>
      <c r="L75" s="135">
        <v>2</v>
      </c>
      <c r="M75" s="135">
        <v>1</v>
      </c>
      <c r="N75" s="162">
        <v>0</v>
      </c>
      <c r="O75" s="168">
        <v>0</v>
      </c>
      <c r="P75" s="65">
        <f t="shared" si="12"/>
        <v>9</v>
      </c>
      <c r="Q75" s="183"/>
      <c r="R75" s="185"/>
    </row>
    <row r="76" spans="1:18" ht="44.25" customHeight="1" x14ac:dyDescent="0.3">
      <c r="A76" s="178" t="s">
        <v>92</v>
      </c>
      <c r="B76" s="180" t="s">
        <v>125</v>
      </c>
      <c r="C76" s="30" t="s">
        <v>21</v>
      </c>
      <c r="D76" s="132">
        <v>6</v>
      </c>
      <c r="E76" s="132">
        <v>2</v>
      </c>
      <c r="F76" s="134">
        <v>6</v>
      </c>
      <c r="G76" s="134">
        <v>17</v>
      </c>
      <c r="H76" s="134">
        <v>5</v>
      </c>
      <c r="I76" s="134">
        <v>7</v>
      </c>
      <c r="J76" s="134">
        <v>15</v>
      </c>
      <c r="K76" s="134">
        <v>14</v>
      </c>
      <c r="L76" s="134">
        <v>15</v>
      </c>
      <c r="M76" s="134">
        <v>3</v>
      </c>
      <c r="N76" s="142">
        <v>3</v>
      </c>
      <c r="O76" s="167">
        <v>1</v>
      </c>
      <c r="P76" s="64">
        <f t="shared" si="12"/>
        <v>94</v>
      </c>
      <c r="Q76" s="182">
        <f t="shared" si="14"/>
        <v>1</v>
      </c>
      <c r="R76" s="184"/>
    </row>
    <row r="77" spans="1:18" ht="44.25" customHeight="1" thickBot="1" x14ac:dyDescent="0.35">
      <c r="A77" s="179"/>
      <c r="B77" s="181"/>
      <c r="C77" s="31" t="s">
        <v>22</v>
      </c>
      <c r="D77" s="133">
        <v>6</v>
      </c>
      <c r="E77" s="133">
        <v>2</v>
      </c>
      <c r="F77" s="135">
        <v>6</v>
      </c>
      <c r="G77" s="135">
        <v>17</v>
      </c>
      <c r="H77" s="135">
        <v>5</v>
      </c>
      <c r="I77" s="135">
        <v>7</v>
      </c>
      <c r="J77" s="135">
        <v>15</v>
      </c>
      <c r="K77" s="135">
        <v>14</v>
      </c>
      <c r="L77" s="135">
        <v>15</v>
      </c>
      <c r="M77" s="135">
        <v>3</v>
      </c>
      <c r="N77" s="162">
        <v>3</v>
      </c>
      <c r="O77" s="168">
        <v>1</v>
      </c>
      <c r="P77" s="65">
        <f t="shared" si="12"/>
        <v>94</v>
      </c>
      <c r="Q77" s="183"/>
      <c r="R77" s="185"/>
    </row>
    <row r="78" spans="1:18" ht="44.25" customHeight="1" x14ac:dyDescent="0.3">
      <c r="A78" s="178" t="s">
        <v>93</v>
      </c>
      <c r="B78" s="180" t="s">
        <v>97</v>
      </c>
      <c r="C78" s="30" t="s">
        <v>21</v>
      </c>
      <c r="D78" s="134">
        <v>1</v>
      </c>
      <c r="E78" s="134">
        <v>0</v>
      </c>
      <c r="F78" s="134">
        <v>1</v>
      </c>
      <c r="G78" s="134">
        <v>2</v>
      </c>
      <c r="H78" s="134">
        <v>2</v>
      </c>
      <c r="I78" s="134">
        <v>0</v>
      </c>
      <c r="J78" s="134">
        <v>3</v>
      </c>
      <c r="K78" s="134">
        <v>0</v>
      </c>
      <c r="L78" s="134">
        <v>11</v>
      </c>
      <c r="M78" s="134">
        <v>3</v>
      </c>
      <c r="N78" s="142">
        <v>7</v>
      </c>
      <c r="O78" s="167">
        <v>30</v>
      </c>
      <c r="P78" s="64">
        <f t="shared" ref="P78:P79" si="15">SUM(D78:O78)</f>
        <v>60</v>
      </c>
      <c r="Q78" s="182">
        <v>1</v>
      </c>
      <c r="R78" s="184"/>
    </row>
    <row r="79" spans="1:18" ht="44.25" customHeight="1" thickBot="1" x14ac:dyDescent="0.35">
      <c r="A79" s="179"/>
      <c r="B79" s="181"/>
      <c r="C79" s="31" t="s">
        <v>22</v>
      </c>
      <c r="D79" s="135">
        <v>1</v>
      </c>
      <c r="E79" s="135">
        <v>0</v>
      </c>
      <c r="F79" s="135">
        <v>1</v>
      </c>
      <c r="G79" s="135">
        <v>2</v>
      </c>
      <c r="H79" s="135">
        <v>2</v>
      </c>
      <c r="I79" s="135">
        <v>0</v>
      </c>
      <c r="J79" s="135">
        <v>3</v>
      </c>
      <c r="K79" s="135">
        <v>0</v>
      </c>
      <c r="L79" s="135">
        <v>11</v>
      </c>
      <c r="M79" s="135">
        <v>3</v>
      </c>
      <c r="N79" s="162">
        <v>7</v>
      </c>
      <c r="O79" s="168">
        <v>30</v>
      </c>
      <c r="P79" s="65">
        <f t="shared" si="15"/>
        <v>60</v>
      </c>
      <c r="Q79" s="183"/>
      <c r="R79" s="185"/>
    </row>
    <row r="80" spans="1:18" x14ac:dyDescent="0.3">
      <c r="A80" s="49"/>
      <c r="B80" s="50"/>
      <c r="C80" s="51"/>
      <c r="D80" s="50"/>
      <c r="E80" s="50"/>
      <c r="F80" s="51"/>
      <c r="G80" s="51"/>
      <c r="H80" s="50"/>
      <c r="I80" s="50"/>
      <c r="J80" s="50"/>
      <c r="K80" s="50"/>
      <c r="L80" s="50"/>
      <c r="M80" s="50"/>
      <c r="N80" s="50"/>
      <c r="O80" s="50"/>
      <c r="P80" s="66"/>
      <c r="Q80" s="67"/>
      <c r="R80" s="69"/>
    </row>
    <row r="81" spans="1:18" x14ac:dyDescent="0.3">
      <c r="A81" s="49"/>
      <c r="B81" s="50"/>
      <c r="C81" s="51"/>
      <c r="D81" s="50"/>
      <c r="E81" s="50"/>
      <c r="F81" s="51"/>
      <c r="G81" s="51"/>
      <c r="H81" s="50"/>
      <c r="I81" s="50"/>
      <c r="J81" s="50"/>
      <c r="K81" s="50"/>
      <c r="L81" s="50"/>
      <c r="M81" s="50"/>
      <c r="N81" s="50"/>
      <c r="O81" s="50"/>
      <c r="P81" s="66"/>
      <c r="Q81" s="67"/>
      <c r="R81" s="69"/>
    </row>
    <row r="83" spans="1:18" x14ac:dyDescent="0.3">
      <c r="A83" s="62" t="s">
        <v>43</v>
      </c>
    </row>
    <row r="84" spans="1:18" ht="6.75" customHeight="1" x14ac:dyDescent="0.3"/>
    <row r="85" spans="1:18" ht="15.75" thickBot="1" x14ac:dyDescent="0.35">
      <c r="A85" s="40" t="s">
        <v>44</v>
      </c>
    </row>
    <row r="86" spans="1:18" ht="15.75" thickBot="1" x14ac:dyDescent="0.35">
      <c r="A86" s="70" t="s">
        <v>1</v>
      </c>
      <c r="B86" s="71" t="s">
        <v>2</v>
      </c>
      <c r="C86" s="71" t="s">
        <v>3</v>
      </c>
      <c r="D86" s="71" t="s">
        <v>4</v>
      </c>
      <c r="E86" s="71" t="s">
        <v>5</v>
      </c>
      <c r="F86" s="71" t="s">
        <v>6</v>
      </c>
      <c r="G86" s="71" t="s">
        <v>7</v>
      </c>
      <c r="H86" s="71" t="s">
        <v>8</v>
      </c>
      <c r="I86" s="71" t="s">
        <v>9</v>
      </c>
      <c r="J86" s="71" t="s">
        <v>10</v>
      </c>
      <c r="K86" s="71" t="s">
        <v>11</v>
      </c>
      <c r="L86" s="71" t="s">
        <v>12</v>
      </c>
      <c r="M86" s="71" t="s">
        <v>13</v>
      </c>
      <c r="N86" s="71" t="s">
        <v>14</v>
      </c>
      <c r="O86" s="71" t="s">
        <v>15</v>
      </c>
      <c r="P86" s="71" t="s">
        <v>16</v>
      </c>
      <c r="Q86" s="72" t="s">
        <v>17</v>
      </c>
      <c r="R86" s="73" t="s">
        <v>28</v>
      </c>
    </row>
    <row r="87" spans="1:18" ht="63.75" customHeight="1" x14ac:dyDescent="0.3">
      <c r="A87" s="227" t="s">
        <v>136</v>
      </c>
      <c r="B87" s="229" t="s">
        <v>99</v>
      </c>
      <c r="C87" s="74" t="s">
        <v>21</v>
      </c>
      <c r="D87" s="75">
        <v>100000</v>
      </c>
      <c r="E87" s="75">
        <v>100000</v>
      </c>
      <c r="F87" s="75">
        <v>100000</v>
      </c>
      <c r="G87" s="75">
        <v>100000</v>
      </c>
      <c r="H87" s="75">
        <v>100000</v>
      </c>
      <c r="I87" s="75">
        <v>100000</v>
      </c>
      <c r="J87" s="75">
        <v>100000</v>
      </c>
      <c r="K87" s="75">
        <v>100000</v>
      </c>
      <c r="L87" s="75">
        <v>100000</v>
      </c>
      <c r="M87" s="75">
        <v>100000</v>
      </c>
      <c r="N87" s="75">
        <v>100000</v>
      </c>
      <c r="O87" s="75">
        <v>100000</v>
      </c>
      <c r="P87" s="76">
        <f t="shared" ref="P87:P94" si="16">SUM(D87:O87)</f>
        <v>1200000</v>
      </c>
      <c r="Q87" s="225">
        <f>+P88/P87</f>
        <v>1</v>
      </c>
      <c r="R87" s="184"/>
    </row>
    <row r="88" spans="1:18" ht="57.75" customHeight="1" thickBot="1" x14ac:dyDescent="0.35">
      <c r="A88" s="228"/>
      <c r="B88" s="230"/>
      <c r="C88" s="77" t="s">
        <v>22</v>
      </c>
      <c r="D88" s="78">
        <v>100000</v>
      </c>
      <c r="E88" s="11">
        <v>100000</v>
      </c>
      <c r="F88" s="11">
        <v>100000</v>
      </c>
      <c r="G88" s="11">
        <v>100000</v>
      </c>
      <c r="H88" s="11">
        <v>100000</v>
      </c>
      <c r="I88" s="11">
        <v>100000</v>
      </c>
      <c r="J88" s="11">
        <v>100000</v>
      </c>
      <c r="K88" s="11">
        <v>100000</v>
      </c>
      <c r="L88" s="139">
        <v>100000</v>
      </c>
      <c r="M88" s="11">
        <v>100000</v>
      </c>
      <c r="N88" s="11">
        <v>100000</v>
      </c>
      <c r="O88" s="11">
        <v>100000</v>
      </c>
      <c r="P88" s="79">
        <f t="shared" si="16"/>
        <v>1200000</v>
      </c>
      <c r="Q88" s="226"/>
      <c r="R88" s="185"/>
    </row>
    <row r="89" spans="1:18" ht="47.25" customHeight="1" x14ac:dyDescent="0.3">
      <c r="A89" s="178" t="s">
        <v>38</v>
      </c>
      <c r="B89" s="223" t="s">
        <v>100</v>
      </c>
      <c r="C89" s="80" t="s">
        <v>21</v>
      </c>
      <c r="D89" s="163">
        <v>1</v>
      </c>
      <c r="E89" s="163">
        <v>1</v>
      </c>
      <c r="F89" s="163">
        <v>1</v>
      </c>
      <c r="G89" s="163">
        <v>1</v>
      </c>
      <c r="H89" s="163">
        <v>1</v>
      </c>
      <c r="I89" s="163">
        <v>1</v>
      </c>
      <c r="J89" s="163">
        <v>1</v>
      </c>
      <c r="K89" s="163">
        <v>1</v>
      </c>
      <c r="L89" s="163">
        <v>1</v>
      </c>
      <c r="M89" s="163">
        <v>1</v>
      </c>
      <c r="N89" s="163">
        <v>1</v>
      </c>
      <c r="O89" s="163">
        <v>1</v>
      </c>
      <c r="P89" s="76">
        <f t="shared" si="16"/>
        <v>12</v>
      </c>
      <c r="Q89" s="225">
        <f>+P90/P89</f>
        <v>1</v>
      </c>
      <c r="R89" s="184"/>
    </row>
    <row r="90" spans="1:18" ht="47.25" customHeight="1" thickBot="1" x14ac:dyDescent="0.35">
      <c r="A90" s="179"/>
      <c r="B90" s="224"/>
      <c r="C90" s="81" t="s">
        <v>22</v>
      </c>
      <c r="D90" s="164">
        <v>1</v>
      </c>
      <c r="E90" s="135">
        <v>1</v>
      </c>
      <c r="F90" s="135">
        <v>1</v>
      </c>
      <c r="G90" s="135">
        <v>1</v>
      </c>
      <c r="H90" s="135">
        <v>1</v>
      </c>
      <c r="I90" s="135">
        <v>1</v>
      </c>
      <c r="J90" s="135">
        <v>1</v>
      </c>
      <c r="K90" s="135">
        <v>1</v>
      </c>
      <c r="L90" s="135">
        <v>1</v>
      </c>
      <c r="M90" s="135">
        <v>1</v>
      </c>
      <c r="N90" s="135">
        <v>1</v>
      </c>
      <c r="O90" s="135">
        <v>1</v>
      </c>
      <c r="P90" s="79">
        <f t="shared" si="16"/>
        <v>12</v>
      </c>
      <c r="Q90" s="226"/>
      <c r="R90" s="185"/>
    </row>
    <row r="91" spans="1:18" ht="51" customHeight="1" x14ac:dyDescent="0.3">
      <c r="A91" s="178" t="s">
        <v>137</v>
      </c>
      <c r="B91" s="223" t="s">
        <v>39</v>
      </c>
      <c r="C91" s="80" t="s">
        <v>21</v>
      </c>
      <c r="D91" s="163">
        <v>1</v>
      </c>
      <c r="E91" s="163">
        <v>1</v>
      </c>
      <c r="F91" s="163">
        <v>1</v>
      </c>
      <c r="G91" s="163">
        <v>1</v>
      </c>
      <c r="H91" s="163">
        <v>1</v>
      </c>
      <c r="I91" s="163">
        <v>1</v>
      </c>
      <c r="J91" s="163">
        <v>1</v>
      </c>
      <c r="K91" s="163">
        <v>1</v>
      </c>
      <c r="L91" s="163">
        <v>1</v>
      </c>
      <c r="M91" s="163">
        <v>1</v>
      </c>
      <c r="N91" s="163">
        <v>1</v>
      </c>
      <c r="O91" s="163">
        <v>1</v>
      </c>
      <c r="P91" s="76">
        <f t="shared" si="16"/>
        <v>12</v>
      </c>
      <c r="Q91" s="225">
        <f>+P92/P91</f>
        <v>1</v>
      </c>
      <c r="R91" s="184"/>
    </row>
    <row r="92" spans="1:18" ht="34.5" customHeight="1" thickBot="1" x14ac:dyDescent="0.35">
      <c r="A92" s="179"/>
      <c r="B92" s="224"/>
      <c r="C92" s="81" t="s">
        <v>22</v>
      </c>
      <c r="D92" s="164">
        <v>1</v>
      </c>
      <c r="E92" s="131">
        <v>0</v>
      </c>
      <c r="F92" s="131">
        <v>0</v>
      </c>
      <c r="G92" s="131">
        <v>1</v>
      </c>
      <c r="H92" s="135">
        <v>0</v>
      </c>
      <c r="I92" s="135">
        <v>0</v>
      </c>
      <c r="J92" s="135">
        <v>0</v>
      </c>
      <c r="K92" s="135">
        <v>0</v>
      </c>
      <c r="L92" s="135">
        <v>1</v>
      </c>
      <c r="M92" s="135">
        <v>6</v>
      </c>
      <c r="N92" s="135">
        <v>1</v>
      </c>
      <c r="O92" s="135">
        <v>2</v>
      </c>
      <c r="P92" s="79">
        <f t="shared" si="16"/>
        <v>12</v>
      </c>
      <c r="Q92" s="226"/>
      <c r="R92" s="185"/>
    </row>
    <row r="93" spans="1:18" ht="48" customHeight="1" x14ac:dyDescent="0.3">
      <c r="A93" s="178" t="s">
        <v>98</v>
      </c>
      <c r="B93" s="223" t="s">
        <v>40</v>
      </c>
      <c r="C93" s="80" t="s">
        <v>21</v>
      </c>
      <c r="D93" s="161">
        <v>100</v>
      </c>
      <c r="E93" s="12">
        <v>100</v>
      </c>
      <c r="F93" s="12">
        <v>100</v>
      </c>
      <c r="G93" s="12">
        <v>100</v>
      </c>
      <c r="H93" s="12">
        <v>100</v>
      </c>
      <c r="I93" s="12">
        <v>100</v>
      </c>
      <c r="J93" s="12">
        <v>100</v>
      </c>
      <c r="K93" s="12">
        <v>100</v>
      </c>
      <c r="L93" s="12">
        <v>100</v>
      </c>
      <c r="M93" s="12">
        <v>100</v>
      </c>
      <c r="N93" s="12">
        <v>100</v>
      </c>
      <c r="O93" s="12">
        <v>100</v>
      </c>
      <c r="P93" s="148">
        <f t="shared" si="16"/>
        <v>1200</v>
      </c>
      <c r="Q93" s="231">
        <f>+P94/P93</f>
        <v>1.1208333333333333</v>
      </c>
      <c r="R93" s="221"/>
    </row>
    <row r="94" spans="1:18" ht="36.75" customHeight="1" thickBot="1" x14ac:dyDescent="0.35">
      <c r="A94" s="179"/>
      <c r="B94" s="224"/>
      <c r="C94" s="81" t="s">
        <v>22</v>
      </c>
      <c r="D94" s="161">
        <v>103</v>
      </c>
      <c r="E94" s="149">
        <v>0</v>
      </c>
      <c r="F94" s="149">
        <v>102</v>
      </c>
      <c r="G94" s="149">
        <v>100</v>
      </c>
      <c r="H94" s="149">
        <v>97</v>
      </c>
      <c r="I94" s="149">
        <v>120</v>
      </c>
      <c r="J94" s="149">
        <v>32</v>
      </c>
      <c r="K94" s="149">
        <v>98</v>
      </c>
      <c r="L94" s="149">
        <v>50</v>
      </c>
      <c r="M94" s="149">
        <v>323</v>
      </c>
      <c r="N94" s="149">
        <v>235</v>
      </c>
      <c r="O94" s="149">
        <v>85</v>
      </c>
      <c r="P94" s="150">
        <f t="shared" si="16"/>
        <v>1345</v>
      </c>
      <c r="Q94" s="232"/>
      <c r="R94" s="222"/>
    </row>
    <row r="95" spans="1:18" x14ac:dyDescent="0.3">
      <c r="D95" s="145"/>
      <c r="E95" s="8"/>
      <c r="F95" s="8"/>
      <c r="G95" s="8"/>
      <c r="H95" s="8"/>
      <c r="I95" s="8"/>
      <c r="J95" s="8"/>
      <c r="K95" s="8"/>
      <c r="L95" s="8"/>
      <c r="M95" s="8"/>
      <c r="N95" s="8"/>
      <c r="O95" s="8"/>
      <c r="P95" s="146"/>
      <c r="Q95" s="36"/>
    </row>
    <row r="96" spans="1:18" x14ac:dyDescent="0.3">
      <c r="D96" s="145"/>
      <c r="E96" s="8"/>
      <c r="F96" s="8"/>
      <c r="G96" s="8"/>
      <c r="H96" s="8"/>
      <c r="I96" s="8"/>
      <c r="J96" s="8"/>
      <c r="K96" s="8"/>
      <c r="L96" s="8"/>
      <c r="M96" s="8"/>
      <c r="N96" s="8"/>
      <c r="O96" s="8"/>
      <c r="P96" s="146"/>
      <c r="Q96" s="36"/>
    </row>
    <row r="97" spans="1:18" ht="16.5" thickBot="1" x14ac:dyDescent="0.35">
      <c r="A97" s="235" t="s">
        <v>46</v>
      </c>
      <c r="B97" s="235"/>
      <c r="C97" s="69"/>
      <c r="D97" s="69"/>
      <c r="E97" s="10"/>
      <c r="F97" s="69"/>
      <c r="G97" s="10"/>
      <c r="H97" s="10"/>
      <c r="I97" s="10"/>
      <c r="J97" s="10"/>
      <c r="K97" s="10"/>
      <c r="L97" s="10"/>
      <c r="M97" s="10"/>
      <c r="N97" s="10"/>
      <c r="O97" s="10"/>
      <c r="P97" s="69"/>
      <c r="Q97" s="67"/>
    </row>
    <row r="98" spans="1:18" ht="15.75" thickBot="1" x14ac:dyDescent="0.35">
      <c r="A98" s="70" t="s">
        <v>1</v>
      </c>
      <c r="B98" s="71" t="s">
        <v>2</v>
      </c>
      <c r="C98" s="71" t="s">
        <v>3</v>
      </c>
      <c r="D98" s="71" t="s">
        <v>4</v>
      </c>
      <c r="E98" s="15" t="s">
        <v>5</v>
      </c>
      <c r="F98" s="71" t="s">
        <v>6</v>
      </c>
      <c r="G98" s="15" t="s">
        <v>7</v>
      </c>
      <c r="H98" s="15" t="s">
        <v>8</v>
      </c>
      <c r="I98" s="15" t="s">
        <v>9</v>
      </c>
      <c r="J98" s="15" t="s">
        <v>10</v>
      </c>
      <c r="K98" s="15" t="s">
        <v>11</v>
      </c>
      <c r="L98" s="15" t="s">
        <v>12</v>
      </c>
      <c r="M98" s="15" t="s">
        <v>13</v>
      </c>
      <c r="N98" s="15" t="s">
        <v>14</v>
      </c>
      <c r="O98" s="15" t="s">
        <v>15</v>
      </c>
      <c r="P98" s="71" t="s">
        <v>16</v>
      </c>
      <c r="Q98" s="72" t="s">
        <v>17</v>
      </c>
      <c r="R98" s="73" t="s">
        <v>28</v>
      </c>
    </row>
    <row r="99" spans="1:18" ht="43.5" customHeight="1" x14ac:dyDescent="0.3">
      <c r="A99" s="219" t="s">
        <v>102</v>
      </c>
      <c r="B99" s="180" t="s">
        <v>41</v>
      </c>
      <c r="C99" s="44" t="s">
        <v>21</v>
      </c>
      <c r="D99" s="44">
        <v>1</v>
      </c>
      <c r="E99" s="1">
        <v>0</v>
      </c>
      <c r="F99" s="1">
        <v>0</v>
      </c>
      <c r="G99" s="1">
        <v>0</v>
      </c>
      <c r="H99" s="1">
        <v>0</v>
      </c>
      <c r="I99" s="1">
        <v>0</v>
      </c>
      <c r="J99" s="1">
        <v>0</v>
      </c>
      <c r="K99" s="1">
        <v>0</v>
      </c>
      <c r="L99" s="1">
        <v>0</v>
      </c>
      <c r="M99" s="1">
        <v>0</v>
      </c>
      <c r="N99" s="1">
        <v>1</v>
      </c>
      <c r="O99" s="1">
        <v>0</v>
      </c>
      <c r="P99" s="64">
        <f>SUM(D99:O99)</f>
        <v>2</v>
      </c>
      <c r="Q99" s="225">
        <f>+P100/P99</f>
        <v>4</v>
      </c>
      <c r="R99" s="184"/>
    </row>
    <row r="100" spans="1:18" ht="43.5" customHeight="1" thickBot="1" x14ac:dyDescent="0.35">
      <c r="A100" s="233"/>
      <c r="B100" s="234"/>
      <c r="C100" s="82" t="s">
        <v>22</v>
      </c>
      <c r="D100" s="82">
        <v>1</v>
      </c>
      <c r="E100" s="17">
        <v>1</v>
      </c>
      <c r="F100" s="17">
        <v>0</v>
      </c>
      <c r="G100" s="17">
        <v>0</v>
      </c>
      <c r="H100" s="2">
        <v>1</v>
      </c>
      <c r="I100" s="2">
        <v>1</v>
      </c>
      <c r="J100" s="2">
        <v>1</v>
      </c>
      <c r="K100" s="2">
        <v>0</v>
      </c>
      <c r="L100" s="2">
        <v>0</v>
      </c>
      <c r="M100" s="2">
        <v>1</v>
      </c>
      <c r="N100" s="2">
        <v>1</v>
      </c>
      <c r="O100" s="2">
        <v>1</v>
      </c>
      <c r="P100" s="83">
        <f>SUM(D100:O100)</f>
        <v>8</v>
      </c>
      <c r="Q100" s="226"/>
      <c r="R100" s="257"/>
    </row>
    <row r="101" spans="1:18" ht="73.5" customHeight="1" x14ac:dyDescent="0.3">
      <c r="A101" s="219" t="s">
        <v>101</v>
      </c>
      <c r="B101" s="180" t="s">
        <v>42</v>
      </c>
      <c r="C101" s="44" t="s">
        <v>21</v>
      </c>
      <c r="D101" s="44">
        <v>0</v>
      </c>
      <c r="E101" s="44">
        <v>0</v>
      </c>
      <c r="F101" s="44">
        <v>0</v>
      </c>
      <c r="G101" s="44">
        <v>0</v>
      </c>
      <c r="H101" s="44">
        <v>0</v>
      </c>
      <c r="I101" s="44">
        <v>0</v>
      </c>
      <c r="J101" s="44">
        <v>0</v>
      </c>
      <c r="K101" s="44">
        <v>0</v>
      </c>
      <c r="L101" s="1">
        <v>0</v>
      </c>
      <c r="M101" s="1">
        <v>1</v>
      </c>
      <c r="N101" s="1">
        <v>0</v>
      </c>
      <c r="O101" s="1">
        <v>0</v>
      </c>
      <c r="P101" s="64">
        <f>SUM(D101:O101)</f>
        <v>1</v>
      </c>
      <c r="Q101" s="182">
        <f>+P101/P102</f>
        <v>1</v>
      </c>
      <c r="R101" s="184"/>
    </row>
    <row r="102" spans="1:18" ht="73.5" customHeight="1" thickBot="1" x14ac:dyDescent="0.35">
      <c r="A102" s="220"/>
      <c r="B102" s="181"/>
      <c r="C102" s="46" t="s">
        <v>22</v>
      </c>
      <c r="D102" s="46">
        <v>0</v>
      </c>
      <c r="E102" s="2">
        <v>0</v>
      </c>
      <c r="F102" s="2">
        <v>0</v>
      </c>
      <c r="G102" s="2">
        <v>0</v>
      </c>
      <c r="H102" s="2">
        <v>0</v>
      </c>
      <c r="I102" s="2">
        <v>0</v>
      </c>
      <c r="J102" s="2">
        <v>0</v>
      </c>
      <c r="K102" s="2">
        <v>0</v>
      </c>
      <c r="L102" s="2">
        <v>0</v>
      </c>
      <c r="M102" s="2">
        <v>1</v>
      </c>
      <c r="N102" s="2">
        <v>0</v>
      </c>
      <c r="O102" s="2">
        <v>0</v>
      </c>
      <c r="P102" s="84">
        <f>SUM(D102:O102)</f>
        <v>1</v>
      </c>
      <c r="Q102" s="183"/>
      <c r="R102" s="185"/>
    </row>
    <row r="103" spans="1:18" x14ac:dyDescent="0.3">
      <c r="A103" s="54"/>
      <c r="B103" s="50"/>
      <c r="C103" s="51"/>
      <c r="D103" s="51"/>
      <c r="E103" s="9"/>
      <c r="F103" s="51"/>
      <c r="G103" s="9"/>
      <c r="H103" s="9"/>
      <c r="I103" s="9"/>
      <c r="J103" s="9"/>
      <c r="K103" s="9"/>
      <c r="L103" s="9"/>
      <c r="M103" s="9"/>
      <c r="N103" s="9"/>
      <c r="O103" s="9"/>
      <c r="P103" s="66"/>
      <c r="Q103" s="67"/>
      <c r="R103" s="69"/>
    </row>
    <row r="104" spans="1:18" x14ac:dyDescent="0.3">
      <c r="A104" s="54"/>
      <c r="B104" s="50"/>
      <c r="C104" s="51"/>
      <c r="D104" s="51"/>
      <c r="E104" s="9"/>
      <c r="F104" s="51"/>
      <c r="G104" s="9"/>
      <c r="H104" s="9"/>
      <c r="I104" s="9"/>
      <c r="J104" s="9"/>
      <c r="K104" s="9"/>
      <c r="L104" s="9"/>
      <c r="M104" s="9"/>
      <c r="N104" s="9"/>
      <c r="O104" s="9"/>
      <c r="P104" s="69"/>
      <c r="Q104" s="67"/>
    </row>
    <row r="105" spans="1:18" ht="16.5" thickBot="1" x14ac:dyDescent="0.35">
      <c r="A105" s="62" t="s">
        <v>47</v>
      </c>
      <c r="B105" s="62"/>
      <c r="C105" s="69"/>
      <c r="D105" s="69"/>
      <c r="E105" s="10"/>
      <c r="F105" s="69"/>
      <c r="G105" s="10"/>
      <c r="H105" s="10"/>
      <c r="I105" s="10"/>
      <c r="J105" s="10"/>
      <c r="K105" s="10"/>
      <c r="L105" s="10"/>
      <c r="M105" s="10"/>
      <c r="N105" s="10"/>
      <c r="O105" s="10"/>
      <c r="P105" s="69"/>
      <c r="Q105" s="67"/>
    </row>
    <row r="106" spans="1:18" ht="15.75" thickBot="1" x14ac:dyDescent="0.35">
      <c r="A106" s="70" t="s">
        <v>1</v>
      </c>
      <c r="B106" s="71" t="s">
        <v>2</v>
      </c>
      <c r="C106" s="71" t="s">
        <v>3</v>
      </c>
      <c r="D106" s="71" t="s">
        <v>4</v>
      </c>
      <c r="E106" s="15" t="s">
        <v>5</v>
      </c>
      <c r="F106" s="71" t="s">
        <v>6</v>
      </c>
      <c r="G106" s="15" t="s">
        <v>7</v>
      </c>
      <c r="H106" s="15" t="s">
        <v>8</v>
      </c>
      <c r="I106" s="15" t="s">
        <v>9</v>
      </c>
      <c r="J106" s="15" t="s">
        <v>10</v>
      </c>
      <c r="K106" s="15" t="s">
        <v>11</v>
      </c>
      <c r="L106" s="15" t="s">
        <v>12</v>
      </c>
      <c r="M106" s="15" t="s">
        <v>13</v>
      </c>
      <c r="N106" s="15" t="s">
        <v>14</v>
      </c>
      <c r="O106" s="15" t="s">
        <v>15</v>
      </c>
      <c r="P106" s="71" t="s">
        <v>16</v>
      </c>
      <c r="Q106" s="72" t="s">
        <v>17</v>
      </c>
      <c r="R106" s="73" t="s">
        <v>28</v>
      </c>
    </row>
    <row r="107" spans="1:18" ht="27.75" customHeight="1" x14ac:dyDescent="0.3">
      <c r="A107" s="219" t="s">
        <v>49</v>
      </c>
      <c r="B107" s="180" t="s">
        <v>30</v>
      </c>
      <c r="C107" s="44" t="s">
        <v>21</v>
      </c>
      <c r="D107" s="44">
        <v>0</v>
      </c>
      <c r="E107" s="1">
        <v>1</v>
      </c>
      <c r="F107" s="1">
        <v>0</v>
      </c>
      <c r="G107" s="1">
        <v>0</v>
      </c>
      <c r="H107" s="1">
        <v>1</v>
      </c>
      <c r="I107" s="1">
        <v>0</v>
      </c>
      <c r="J107" s="1">
        <v>0</v>
      </c>
      <c r="K107" s="1">
        <v>0</v>
      </c>
      <c r="L107" s="1">
        <v>0</v>
      </c>
      <c r="M107" s="1">
        <v>0</v>
      </c>
      <c r="N107" s="1">
        <v>0</v>
      </c>
      <c r="O107" s="1">
        <v>0</v>
      </c>
      <c r="P107" s="64">
        <f>SUM(D107:O107)</f>
        <v>2</v>
      </c>
      <c r="Q107" s="182">
        <f>+P108/P107</f>
        <v>5</v>
      </c>
      <c r="R107" s="221"/>
    </row>
    <row r="108" spans="1:18" ht="27.75" customHeight="1" thickBot="1" x14ac:dyDescent="0.35">
      <c r="A108" s="236"/>
      <c r="B108" s="237"/>
      <c r="C108" s="46" t="s">
        <v>22</v>
      </c>
      <c r="D108" s="46">
        <v>0</v>
      </c>
      <c r="E108" s="2">
        <v>1</v>
      </c>
      <c r="F108" s="2">
        <v>1</v>
      </c>
      <c r="G108" s="2">
        <v>1</v>
      </c>
      <c r="H108" s="2">
        <v>0</v>
      </c>
      <c r="I108" s="2">
        <v>1</v>
      </c>
      <c r="J108" s="2">
        <v>1</v>
      </c>
      <c r="K108" s="2">
        <v>1</v>
      </c>
      <c r="L108" s="2">
        <v>1</v>
      </c>
      <c r="M108" s="2">
        <v>1</v>
      </c>
      <c r="N108" s="2">
        <v>1</v>
      </c>
      <c r="O108" s="2">
        <v>1</v>
      </c>
      <c r="P108" s="85">
        <f>SUM(D108:O108)</f>
        <v>10</v>
      </c>
      <c r="Q108" s="183"/>
      <c r="R108" s="258"/>
    </row>
    <row r="109" spans="1:18" ht="23.25" customHeight="1" x14ac:dyDescent="0.3">
      <c r="A109" s="233" t="s">
        <v>103</v>
      </c>
      <c r="B109" s="234" t="s">
        <v>31</v>
      </c>
      <c r="C109" s="44" t="s">
        <v>21</v>
      </c>
      <c r="D109" s="44">
        <v>0</v>
      </c>
      <c r="E109" s="1">
        <v>1</v>
      </c>
      <c r="F109" s="1">
        <v>0</v>
      </c>
      <c r="G109" s="1">
        <v>0</v>
      </c>
      <c r="H109" s="1">
        <v>0</v>
      </c>
      <c r="I109" s="1">
        <v>0</v>
      </c>
      <c r="J109" s="1">
        <v>0</v>
      </c>
      <c r="K109" s="1">
        <v>1</v>
      </c>
      <c r="L109" s="1">
        <v>0</v>
      </c>
      <c r="M109" s="1">
        <v>0</v>
      </c>
      <c r="N109" s="1">
        <v>0</v>
      </c>
      <c r="O109" s="1">
        <v>0</v>
      </c>
      <c r="P109" s="64">
        <f>SUM(D109:O109)</f>
        <v>2</v>
      </c>
      <c r="Q109" s="182">
        <f>+P110/P109</f>
        <v>1.5</v>
      </c>
      <c r="R109" s="258"/>
    </row>
    <row r="110" spans="1:18" ht="23.25" customHeight="1" thickBot="1" x14ac:dyDescent="0.35">
      <c r="A110" s="220"/>
      <c r="B110" s="181"/>
      <c r="C110" s="46" t="s">
        <v>22</v>
      </c>
      <c r="D110" s="46">
        <v>0</v>
      </c>
      <c r="E110" s="2">
        <v>1</v>
      </c>
      <c r="F110" s="2">
        <v>0</v>
      </c>
      <c r="G110" s="7">
        <v>1</v>
      </c>
      <c r="H110" s="7">
        <v>0</v>
      </c>
      <c r="I110" s="7">
        <v>1</v>
      </c>
      <c r="J110" s="7">
        <v>0</v>
      </c>
      <c r="K110" s="7">
        <v>0</v>
      </c>
      <c r="L110" s="7">
        <v>0</v>
      </c>
      <c r="M110" s="2">
        <v>0</v>
      </c>
      <c r="N110" s="2">
        <v>0</v>
      </c>
      <c r="O110" s="2">
        <v>0</v>
      </c>
      <c r="P110" s="65">
        <f>SUM(D110:O110)</f>
        <v>3</v>
      </c>
      <c r="Q110" s="183"/>
      <c r="R110" s="222"/>
    </row>
    <row r="111" spans="1:18" x14ac:dyDescent="0.3">
      <c r="A111" s="54"/>
      <c r="B111" s="50"/>
      <c r="C111" s="51"/>
      <c r="D111" s="51"/>
      <c r="E111" s="9"/>
      <c r="F111" s="51"/>
      <c r="G111" s="9"/>
      <c r="H111" s="9"/>
      <c r="I111" s="9"/>
      <c r="J111" s="9"/>
      <c r="K111" s="9"/>
      <c r="L111" s="9"/>
      <c r="M111" s="9"/>
      <c r="N111" s="9"/>
      <c r="O111" s="9"/>
      <c r="P111" s="66"/>
      <c r="Q111" s="67"/>
      <c r="R111" s="50"/>
    </row>
    <row r="112" spans="1:18" x14ac:dyDescent="0.3">
      <c r="A112" s="54"/>
      <c r="B112" s="50"/>
      <c r="C112" s="51"/>
      <c r="D112" s="51"/>
      <c r="E112" s="9"/>
      <c r="F112" s="51"/>
      <c r="G112" s="9"/>
      <c r="H112" s="9"/>
      <c r="I112" s="9"/>
      <c r="J112" s="9"/>
      <c r="K112" s="9"/>
      <c r="L112" s="9"/>
      <c r="M112" s="9"/>
      <c r="N112" s="9"/>
      <c r="O112" s="9"/>
      <c r="P112" s="66"/>
      <c r="Q112" s="67"/>
      <c r="R112" s="50"/>
    </row>
    <row r="113" spans="1:18" ht="15.75" thickBot="1" x14ac:dyDescent="0.35">
      <c r="A113" s="62" t="s">
        <v>48</v>
      </c>
      <c r="B113" s="50"/>
      <c r="C113" s="51"/>
      <c r="D113" s="51"/>
      <c r="E113" s="9"/>
      <c r="F113" s="51"/>
      <c r="G113" s="9"/>
      <c r="H113" s="9"/>
      <c r="I113" s="9"/>
      <c r="J113" s="9"/>
      <c r="K113" s="9"/>
      <c r="L113" s="9"/>
      <c r="M113" s="9"/>
      <c r="N113" s="9"/>
      <c r="O113" s="9"/>
      <c r="P113" s="66"/>
      <c r="Q113" s="67"/>
      <c r="R113" s="50"/>
    </row>
    <row r="114" spans="1:18" ht="15.75" thickBot="1" x14ac:dyDescent="0.35">
      <c r="A114" s="70" t="s">
        <v>1</v>
      </c>
      <c r="B114" s="71" t="s">
        <v>2</v>
      </c>
      <c r="C114" s="71" t="s">
        <v>3</v>
      </c>
      <c r="D114" s="71" t="s">
        <v>4</v>
      </c>
      <c r="E114" s="15" t="s">
        <v>5</v>
      </c>
      <c r="F114" s="71" t="s">
        <v>6</v>
      </c>
      <c r="G114" s="15" t="s">
        <v>7</v>
      </c>
      <c r="H114" s="15" t="s">
        <v>8</v>
      </c>
      <c r="I114" s="15" t="s">
        <v>9</v>
      </c>
      <c r="J114" s="15" t="s">
        <v>10</v>
      </c>
      <c r="K114" s="15" t="s">
        <v>11</v>
      </c>
      <c r="L114" s="15" t="s">
        <v>12</v>
      </c>
      <c r="M114" s="15" t="s">
        <v>13</v>
      </c>
      <c r="N114" s="15" t="s">
        <v>14</v>
      </c>
      <c r="O114" s="15" t="s">
        <v>15</v>
      </c>
      <c r="P114" s="71" t="s">
        <v>16</v>
      </c>
      <c r="Q114" s="72" t="s">
        <v>17</v>
      </c>
      <c r="R114" s="73" t="s">
        <v>28</v>
      </c>
    </row>
    <row r="115" spans="1:18" ht="41.25" customHeight="1" x14ac:dyDescent="0.3">
      <c r="A115" s="219" t="s">
        <v>138</v>
      </c>
      <c r="B115" s="180" t="s">
        <v>139</v>
      </c>
      <c r="C115" s="44" t="s">
        <v>37</v>
      </c>
      <c r="D115" s="44">
        <v>0</v>
      </c>
      <c r="E115" s="1">
        <v>0</v>
      </c>
      <c r="F115" s="1">
        <v>0</v>
      </c>
      <c r="G115" s="1">
        <v>0</v>
      </c>
      <c r="H115" s="1">
        <v>0</v>
      </c>
      <c r="I115" s="1">
        <v>0</v>
      </c>
      <c r="J115" s="1">
        <v>1</v>
      </c>
      <c r="K115" s="1">
        <v>0</v>
      </c>
      <c r="L115" s="1">
        <v>0</v>
      </c>
      <c r="M115" s="1">
        <v>0</v>
      </c>
      <c r="N115" s="1">
        <v>0</v>
      </c>
      <c r="O115" s="1">
        <v>1</v>
      </c>
      <c r="P115" s="64">
        <f>SUM(D115:O115)</f>
        <v>2</v>
      </c>
      <c r="Q115" s="182">
        <f>+P116/P115</f>
        <v>1.5</v>
      </c>
      <c r="R115" s="221"/>
    </row>
    <row r="116" spans="1:18" ht="41.25" customHeight="1" thickBot="1" x14ac:dyDescent="0.35">
      <c r="A116" s="220"/>
      <c r="B116" s="181"/>
      <c r="C116" s="46" t="s">
        <v>36</v>
      </c>
      <c r="D116" s="46">
        <v>0</v>
      </c>
      <c r="E116" s="2">
        <v>1</v>
      </c>
      <c r="F116" s="2">
        <v>0</v>
      </c>
      <c r="G116" s="2">
        <v>0</v>
      </c>
      <c r="H116" s="2">
        <v>0</v>
      </c>
      <c r="I116" s="2">
        <v>0</v>
      </c>
      <c r="J116" s="2">
        <v>0</v>
      </c>
      <c r="K116" s="2">
        <v>1</v>
      </c>
      <c r="L116" s="2">
        <v>0</v>
      </c>
      <c r="M116" s="2">
        <v>0</v>
      </c>
      <c r="N116" s="2">
        <v>0</v>
      </c>
      <c r="O116" s="2">
        <v>1</v>
      </c>
      <c r="P116" s="84">
        <f>SUM(D116:O116)</f>
        <v>3</v>
      </c>
      <c r="Q116" s="183"/>
      <c r="R116" s="222"/>
    </row>
    <row r="117" spans="1:18" x14ac:dyDescent="0.3">
      <c r="A117" s="54"/>
      <c r="B117" s="50"/>
      <c r="C117" s="51"/>
      <c r="D117" s="51"/>
      <c r="E117" s="51"/>
      <c r="F117" s="51"/>
      <c r="G117" s="87"/>
      <c r="H117" s="51"/>
      <c r="I117" s="51"/>
      <c r="J117" s="51"/>
      <c r="K117" s="51"/>
      <c r="L117" s="51"/>
      <c r="M117" s="51"/>
      <c r="N117" s="51"/>
      <c r="O117" s="51"/>
      <c r="P117" s="66"/>
      <c r="Q117" s="67"/>
      <c r="R117" s="50"/>
    </row>
    <row r="118" spans="1:18" x14ac:dyDescent="0.3">
      <c r="A118" s="54"/>
      <c r="B118" s="50"/>
      <c r="C118" s="51"/>
      <c r="D118" s="51"/>
      <c r="E118" s="51"/>
      <c r="F118" s="51"/>
      <c r="G118" s="51"/>
      <c r="H118" s="51"/>
      <c r="I118" s="51"/>
      <c r="J118" s="51"/>
      <c r="K118" s="51"/>
      <c r="L118" s="51"/>
      <c r="M118" s="51"/>
      <c r="N118" s="51"/>
      <c r="O118" s="51"/>
      <c r="P118" s="66"/>
      <c r="Q118" s="67"/>
      <c r="R118" s="50"/>
    </row>
    <row r="119" spans="1:18" x14ac:dyDescent="0.3">
      <c r="A119" s="54"/>
      <c r="B119" s="50"/>
      <c r="C119" s="51"/>
      <c r="D119" s="51"/>
      <c r="E119" s="51"/>
      <c r="F119" s="51"/>
      <c r="G119" s="51"/>
      <c r="H119" s="51"/>
      <c r="I119" s="51"/>
      <c r="J119" s="51"/>
      <c r="K119" s="51"/>
      <c r="L119" s="51"/>
      <c r="M119" s="51"/>
      <c r="N119" s="51"/>
      <c r="O119" s="51"/>
      <c r="P119" s="66"/>
      <c r="Q119" s="67"/>
      <c r="R119" s="50"/>
    </row>
    <row r="120" spans="1:18" x14ac:dyDescent="0.3">
      <c r="A120" s="62" t="s">
        <v>120</v>
      </c>
      <c r="R120" s="50"/>
    </row>
    <row r="121" spans="1:18" ht="7.5" customHeight="1" x14ac:dyDescent="0.3">
      <c r="R121" s="50"/>
    </row>
    <row r="122" spans="1:18" ht="15.75" thickBot="1" x14ac:dyDescent="0.35">
      <c r="A122" s="40" t="s">
        <v>52</v>
      </c>
      <c r="B122" s="40"/>
      <c r="C122" s="55"/>
      <c r="E122" s="56"/>
      <c r="F122" s="56"/>
      <c r="G122" s="56"/>
      <c r="H122" s="56"/>
      <c r="I122" s="56"/>
      <c r="J122" s="56"/>
      <c r="K122" s="56"/>
      <c r="R122" s="50"/>
    </row>
    <row r="123" spans="1:18" ht="15.75" thickBot="1" x14ac:dyDescent="0.35">
      <c r="A123" s="57" t="s">
        <v>1</v>
      </c>
      <c r="B123" s="58" t="s">
        <v>2</v>
      </c>
      <c r="C123" s="58" t="s">
        <v>3</v>
      </c>
      <c r="D123" s="58" t="s">
        <v>4</v>
      </c>
      <c r="E123" s="58" t="s">
        <v>5</v>
      </c>
      <c r="F123" s="58" t="s">
        <v>6</v>
      </c>
      <c r="G123" s="58" t="s">
        <v>7</v>
      </c>
      <c r="H123" s="58" t="s">
        <v>8</v>
      </c>
      <c r="I123" s="58" t="s">
        <v>9</v>
      </c>
      <c r="J123" s="58" t="s">
        <v>10</v>
      </c>
      <c r="K123" s="58" t="s">
        <v>11</v>
      </c>
      <c r="L123" s="58" t="s">
        <v>12</v>
      </c>
      <c r="M123" s="58" t="s">
        <v>13</v>
      </c>
      <c r="N123" s="58" t="s">
        <v>14</v>
      </c>
      <c r="O123" s="58" t="s">
        <v>15</v>
      </c>
      <c r="P123" s="63" t="s">
        <v>16</v>
      </c>
      <c r="Q123" s="59" t="s">
        <v>17</v>
      </c>
      <c r="R123" s="73" t="s">
        <v>28</v>
      </c>
    </row>
    <row r="124" spans="1:18" ht="34.5" customHeight="1" x14ac:dyDescent="0.3">
      <c r="A124" s="213" t="s">
        <v>53</v>
      </c>
      <c r="B124" s="180" t="s">
        <v>55</v>
      </c>
      <c r="C124" s="30" t="s">
        <v>21</v>
      </c>
      <c r="D124" s="163">
        <v>30</v>
      </c>
      <c r="E124" s="134">
        <v>30</v>
      </c>
      <c r="F124" s="134">
        <v>40</v>
      </c>
      <c r="G124" s="134">
        <v>50</v>
      </c>
      <c r="H124" s="134">
        <v>45</v>
      </c>
      <c r="I124" s="134">
        <v>55</v>
      </c>
      <c r="J124" s="134">
        <v>40</v>
      </c>
      <c r="K124" s="134">
        <v>35</v>
      </c>
      <c r="L124" s="134">
        <v>30</v>
      </c>
      <c r="M124" s="134">
        <v>40</v>
      </c>
      <c r="N124" s="134">
        <v>40</v>
      </c>
      <c r="O124" s="134">
        <v>25</v>
      </c>
      <c r="P124" s="64">
        <f>SUM(D124:O124)</f>
        <v>460</v>
      </c>
      <c r="Q124" s="182">
        <f>+P125/P124</f>
        <v>1</v>
      </c>
      <c r="R124" s="221"/>
    </row>
    <row r="125" spans="1:18" ht="34.5" customHeight="1" thickBot="1" x14ac:dyDescent="0.35">
      <c r="A125" s="214"/>
      <c r="B125" s="181"/>
      <c r="C125" s="31" t="s">
        <v>22</v>
      </c>
      <c r="D125" s="164">
        <v>30</v>
      </c>
      <c r="E125" s="135">
        <v>30</v>
      </c>
      <c r="F125" s="135">
        <v>40</v>
      </c>
      <c r="G125" s="135">
        <v>50</v>
      </c>
      <c r="H125" s="135">
        <v>45</v>
      </c>
      <c r="I125" s="135">
        <v>55</v>
      </c>
      <c r="J125" s="135">
        <v>40</v>
      </c>
      <c r="K125" s="135">
        <v>35</v>
      </c>
      <c r="L125" s="135">
        <v>30</v>
      </c>
      <c r="M125" s="135">
        <v>40</v>
      </c>
      <c r="N125" s="135">
        <v>40</v>
      </c>
      <c r="O125" s="135">
        <v>25</v>
      </c>
      <c r="P125" s="65">
        <f>SUM(D125:O125)</f>
        <v>460</v>
      </c>
      <c r="Q125" s="183"/>
      <c r="R125" s="222"/>
    </row>
    <row r="126" spans="1:18" x14ac:dyDescent="0.3">
      <c r="A126" s="213" t="s">
        <v>26</v>
      </c>
      <c r="B126" s="180" t="s">
        <v>27</v>
      </c>
      <c r="C126" s="30" t="s">
        <v>21</v>
      </c>
      <c r="D126" s="163">
        <v>0</v>
      </c>
      <c r="E126" s="134">
        <v>0</v>
      </c>
      <c r="F126" s="134">
        <v>0</v>
      </c>
      <c r="G126" s="134">
        <v>0</v>
      </c>
      <c r="H126" s="134">
        <v>0</v>
      </c>
      <c r="I126" s="134">
        <v>0</v>
      </c>
      <c r="J126" s="134">
        <v>0</v>
      </c>
      <c r="K126" s="134">
        <v>0</v>
      </c>
      <c r="L126" s="134">
        <v>0</v>
      </c>
      <c r="M126" s="134">
        <v>0</v>
      </c>
      <c r="N126" s="134">
        <v>0</v>
      </c>
      <c r="O126" s="134">
        <v>1</v>
      </c>
      <c r="P126" s="64">
        <f t="shared" ref="P126:P129" si="17">SUM(D126:O126)</f>
        <v>1</v>
      </c>
      <c r="Q126" s="182">
        <f t="shared" ref="Q126" si="18">+P127/P126</f>
        <v>1</v>
      </c>
      <c r="R126" s="221"/>
    </row>
    <row r="127" spans="1:18" ht="15.75" thickBot="1" x14ac:dyDescent="0.35">
      <c r="A127" s="214"/>
      <c r="B127" s="181"/>
      <c r="C127" s="31" t="s">
        <v>22</v>
      </c>
      <c r="D127" s="164">
        <v>0</v>
      </c>
      <c r="E127" s="135">
        <v>0</v>
      </c>
      <c r="F127" s="135">
        <v>0</v>
      </c>
      <c r="G127" s="135">
        <v>0</v>
      </c>
      <c r="H127" s="135">
        <v>0</v>
      </c>
      <c r="I127" s="135">
        <v>0</v>
      </c>
      <c r="J127" s="135">
        <v>0</v>
      </c>
      <c r="K127" s="135">
        <v>0</v>
      </c>
      <c r="L127" s="135">
        <v>0</v>
      </c>
      <c r="M127" s="135">
        <v>0</v>
      </c>
      <c r="N127" s="135">
        <v>0</v>
      </c>
      <c r="O127" s="135">
        <v>1</v>
      </c>
      <c r="P127" s="65">
        <f t="shared" si="17"/>
        <v>1</v>
      </c>
      <c r="Q127" s="183"/>
      <c r="R127" s="222"/>
    </row>
    <row r="128" spans="1:18" ht="39.75" customHeight="1" x14ac:dyDescent="0.3">
      <c r="A128" s="213" t="s">
        <v>54</v>
      </c>
      <c r="B128" s="180" t="s">
        <v>56</v>
      </c>
      <c r="C128" s="30" t="s">
        <v>21</v>
      </c>
      <c r="D128" s="163">
        <v>1</v>
      </c>
      <c r="E128" s="134">
        <v>1</v>
      </c>
      <c r="F128" s="134">
        <v>1</v>
      </c>
      <c r="G128" s="134">
        <v>1</v>
      </c>
      <c r="H128" s="134">
        <v>1</v>
      </c>
      <c r="I128" s="134">
        <v>1</v>
      </c>
      <c r="J128" s="134">
        <v>1</v>
      </c>
      <c r="K128" s="134">
        <v>1</v>
      </c>
      <c r="L128" s="134">
        <v>1</v>
      </c>
      <c r="M128" s="134">
        <v>1</v>
      </c>
      <c r="N128" s="134">
        <v>1</v>
      </c>
      <c r="O128" s="134">
        <v>1</v>
      </c>
      <c r="P128" s="64">
        <f t="shared" si="17"/>
        <v>12</v>
      </c>
      <c r="Q128" s="182">
        <f t="shared" ref="Q128" si="19">+P129/P128</f>
        <v>1</v>
      </c>
      <c r="R128" s="221"/>
    </row>
    <row r="129" spans="1:18" ht="39.75" customHeight="1" thickBot="1" x14ac:dyDescent="0.35">
      <c r="A129" s="214"/>
      <c r="B129" s="181"/>
      <c r="C129" s="31" t="s">
        <v>22</v>
      </c>
      <c r="D129" s="164">
        <v>1</v>
      </c>
      <c r="E129" s="135">
        <v>1</v>
      </c>
      <c r="F129" s="135">
        <v>1</v>
      </c>
      <c r="G129" s="135">
        <v>1</v>
      </c>
      <c r="H129" s="135">
        <v>1</v>
      </c>
      <c r="I129" s="135">
        <v>1</v>
      </c>
      <c r="J129" s="135">
        <v>1</v>
      </c>
      <c r="K129" s="135">
        <v>1</v>
      </c>
      <c r="L129" s="135">
        <v>1</v>
      </c>
      <c r="M129" s="135">
        <v>1</v>
      </c>
      <c r="N129" s="135">
        <v>1</v>
      </c>
      <c r="O129" s="135">
        <v>1</v>
      </c>
      <c r="P129" s="65">
        <f t="shared" si="17"/>
        <v>12</v>
      </c>
      <c r="Q129" s="183"/>
      <c r="R129" s="222"/>
    </row>
    <row r="130" spans="1:18" x14ac:dyDescent="0.3">
      <c r="A130" s="54"/>
      <c r="B130" s="50"/>
      <c r="C130" s="51"/>
      <c r="D130" s="51"/>
      <c r="E130" s="9"/>
      <c r="F130" s="9"/>
      <c r="G130" s="9"/>
      <c r="H130" s="9"/>
      <c r="I130" s="9"/>
      <c r="J130" s="9"/>
      <c r="K130" s="9"/>
      <c r="L130" s="9"/>
      <c r="M130" s="9"/>
      <c r="N130" s="9"/>
      <c r="O130" s="9"/>
      <c r="P130" s="66"/>
      <c r="Q130" s="67"/>
      <c r="R130" s="50"/>
    </row>
    <row r="131" spans="1:18" x14ac:dyDescent="0.3">
      <c r="A131" s="54"/>
      <c r="B131" s="50"/>
      <c r="C131" s="51"/>
      <c r="D131" s="51"/>
      <c r="E131" s="9"/>
      <c r="F131" s="9"/>
      <c r="G131" s="9"/>
      <c r="H131" s="9"/>
      <c r="I131" s="9"/>
      <c r="J131" s="9"/>
      <c r="K131" s="9"/>
      <c r="L131" s="9"/>
      <c r="M131" s="9"/>
      <c r="N131" s="9"/>
      <c r="O131" s="9"/>
      <c r="P131" s="66"/>
      <c r="Q131" s="67"/>
      <c r="R131" s="50"/>
    </row>
    <row r="132" spans="1:18" ht="15.75" thickBot="1" x14ac:dyDescent="0.35">
      <c r="A132" s="62" t="s">
        <v>57</v>
      </c>
      <c r="B132" s="50"/>
      <c r="C132" s="51"/>
      <c r="D132" s="51"/>
      <c r="E132" s="9"/>
      <c r="F132" s="9"/>
      <c r="G132" s="9"/>
      <c r="H132" s="9"/>
      <c r="I132" s="9"/>
      <c r="J132" s="9"/>
      <c r="K132" s="9"/>
      <c r="L132" s="9"/>
      <c r="M132" s="9"/>
      <c r="N132" s="9"/>
      <c r="O132" s="9"/>
      <c r="P132" s="66"/>
      <c r="Q132" s="67"/>
      <c r="R132" s="50"/>
    </row>
    <row r="133" spans="1:18" ht="15.75" thickBot="1" x14ac:dyDescent="0.35">
      <c r="A133" s="70" t="s">
        <v>1</v>
      </c>
      <c r="B133" s="71" t="s">
        <v>2</v>
      </c>
      <c r="C133" s="71" t="s">
        <v>3</v>
      </c>
      <c r="D133" s="71" t="s">
        <v>4</v>
      </c>
      <c r="E133" s="15" t="s">
        <v>5</v>
      </c>
      <c r="F133" s="15" t="s">
        <v>6</v>
      </c>
      <c r="G133" s="15" t="s">
        <v>7</v>
      </c>
      <c r="H133" s="15" t="s">
        <v>8</v>
      </c>
      <c r="I133" s="15" t="s">
        <v>9</v>
      </c>
      <c r="J133" s="15" t="s">
        <v>10</v>
      </c>
      <c r="K133" s="15" t="s">
        <v>11</v>
      </c>
      <c r="L133" s="15" t="s">
        <v>12</v>
      </c>
      <c r="M133" s="15" t="s">
        <v>13</v>
      </c>
      <c r="N133" s="15" t="s">
        <v>14</v>
      </c>
      <c r="O133" s="15" t="s">
        <v>15</v>
      </c>
      <c r="P133" s="71" t="s">
        <v>16</v>
      </c>
      <c r="Q133" s="72" t="s">
        <v>17</v>
      </c>
      <c r="R133" s="73" t="s">
        <v>28</v>
      </c>
    </row>
    <row r="134" spans="1:18" ht="35.25" customHeight="1" x14ac:dyDescent="0.3">
      <c r="A134" s="219" t="s">
        <v>58</v>
      </c>
      <c r="B134" s="180" t="s">
        <v>60</v>
      </c>
      <c r="C134" s="44" t="s">
        <v>37</v>
      </c>
      <c r="D134" s="44">
        <v>80</v>
      </c>
      <c r="E134" s="1">
        <v>75</v>
      </c>
      <c r="F134" s="1">
        <v>80</v>
      </c>
      <c r="G134" s="1">
        <v>110</v>
      </c>
      <c r="H134" s="1">
        <v>150</v>
      </c>
      <c r="I134" s="1">
        <v>180</v>
      </c>
      <c r="J134" s="1">
        <v>75</v>
      </c>
      <c r="K134" s="1">
        <v>85</v>
      </c>
      <c r="L134" s="1">
        <v>80</v>
      </c>
      <c r="M134" s="1">
        <v>75</v>
      </c>
      <c r="N134" s="1">
        <v>75</v>
      </c>
      <c r="O134" s="1">
        <v>60</v>
      </c>
      <c r="P134" s="64">
        <f>SUM(D134:O134)</f>
        <v>1125</v>
      </c>
      <c r="Q134" s="182">
        <f>+P135/P134</f>
        <v>1</v>
      </c>
      <c r="R134" s="221"/>
    </row>
    <row r="135" spans="1:18" ht="35.25" customHeight="1" thickBot="1" x14ac:dyDescent="0.35">
      <c r="A135" s="220"/>
      <c r="B135" s="181"/>
      <c r="C135" s="46" t="s">
        <v>36</v>
      </c>
      <c r="D135" s="46">
        <v>80</v>
      </c>
      <c r="E135" s="2">
        <v>75</v>
      </c>
      <c r="F135" s="2">
        <v>80</v>
      </c>
      <c r="G135" s="2">
        <v>110</v>
      </c>
      <c r="H135" s="2">
        <v>150</v>
      </c>
      <c r="I135" s="2">
        <v>180</v>
      </c>
      <c r="J135" s="2">
        <v>75</v>
      </c>
      <c r="K135" s="2">
        <v>85</v>
      </c>
      <c r="L135" s="2">
        <v>80</v>
      </c>
      <c r="M135" s="2">
        <v>75</v>
      </c>
      <c r="N135" s="2">
        <v>75</v>
      </c>
      <c r="O135" s="2">
        <v>60</v>
      </c>
      <c r="P135" s="84">
        <f>SUM(D135:O135)</f>
        <v>1125</v>
      </c>
      <c r="Q135" s="183"/>
      <c r="R135" s="222"/>
    </row>
    <row r="136" spans="1:18" ht="39" customHeight="1" x14ac:dyDescent="0.3">
      <c r="A136" s="219" t="s">
        <v>59</v>
      </c>
      <c r="B136" s="180" t="s">
        <v>61</v>
      </c>
      <c r="C136" s="44" t="s">
        <v>37</v>
      </c>
      <c r="D136" s="44">
        <v>0</v>
      </c>
      <c r="E136" s="1">
        <v>0</v>
      </c>
      <c r="F136" s="1">
        <v>0</v>
      </c>
      <c r="G136" s="1">
        <v>0</v>
      </c>
      <c r="H136" s="1">
        <v>0</v>
      </c>
      <c r="I136" s="1">
        <v>1</v>
      </c>
      <c r="J136" s="1">
        <v>0</v>
      </c>
      <c r="K136" s="1">
        <v>0</v>
      </c>
      <c r="L136" s="1">
        <v>0</v>
      </c>
      <c r="M136" s="1">
        <v>0</v>
      </c>
      <c r="N136" s="1">
        <v>0</v>
      </c>
      <c r="O136" s="1">
        <v>1</v>
      </c>
      <c r="P136" s="64">
        <f>SUM(D136:O136)</f>
        <v>2</v>
      </c>
      <c r="Q136" s="182">
        <f>+P137/P136</f>
        <v>1</v>
      </c>
      <c r="R136" s="221"/>
    </row>
    <row r="137" spans="1:18" ht="35.25" customHeight="1" thickBot="1" x14ac:dyDescent="0.35">
      <c r="A137" s="220"/>
      <c r="B137" s="181"/>
      <c r="C137" s="46" t="s">
        <v>36</v>
      </c>
      <c r="D137" s="46">
        <v>0</v>
      </c>
      <c r="E137" s="2">
        <v>0</v>
      </c>
      <c r="F137" s="2">
        <v>0</v>
      </c>
      <c r="G137" s="2">
        <v>0</v>
      </c>
      <c r="H137" s="2">
        <v>0</v>
      </c>
      <c r="I137" s="2">
        <v>1</v>
      </c>
      <c r="J137" s="2">
        <v>0</v>
      </c>
      <c r="K137" s="2">
        <v>0</v>
      </c>
      <c r="L137" s="2">
        <v>0</v>
      </c>
      <c r="M137" s="2">
        <v>0</v>
      </c>
      <c r="N137" s="2">
        <v>0</v>
      </c>
      <c r="O137" s="2">
        <v>1</v>
      </c>
      <c r="P137" s="84">
        <f>SUM(D137:O137)</f>
        <v>2</v>
      </c>
      <c r="Q137" s="183"/>
      <c r="R137" s="222"/>
    </row>
    <row r="138" spans="1:18" x14ac:dyDescent="0.3">
      <c r="A138" s="54"/>
      <c r="B138" s="50"/>
      <c r="C138" s="51"/>
      <c r="D138" s="51"/>
      <c r="E138" s="9"/>
      <c r="F138" s="9"/>
      <c r="G138" s="9"/>
      <c r="H138" s="9"/>
      <c r="I138" s="9"/>
      <c r="J138" s="9"/>
      <c r="K138" s="9"/>
      <c r="L138" s="9"/>
      <c r="M138" s="9"/>
      <c r="N138" s="9"/>
      <c r="O138" s="9"/>
      <c r="P138" s="66"/>
      <c r="Q138" s="67"/>
      <c r="R138" s="50"/>
    </row>
    <row r="139" spans="1:18" x14ac:dyDescent="0.3">
      <c r="A139" s="54"/>
      <c r="B139" s="50"/>
      <c r="C139" s="51"/>
      <c r="D139" s="51"/>
      <c r="E139" s="9"/>
      <c r="F139" s="9"/>
      <c r="G139" s="9"/>
      <c r="H139" s="9"/>
      <c r="I139" s="9"/>
      <c r="J139" s="9"/>
      <c r="K139" s="9"/>
      <c r="L139" s="9"/>
      <c r="M139" s="9"/>
      <c r="N139" s="9"/>
      <c r="O139" s="9"/>
      <c r="P139" s="66"/>
      <c r="Q139" s="67"/>
      <c r="R139" s="50"/>
    </row>
    <row r="140" spans="1:18" ht="19.5" thickBot="1" x14ac:dyDescent="0.35">
      <c r="A140" s="40" t="s">
        <v>62</v>
      </c>
      <c r="B140" s="40"/>
      <c r="C140" s="55"/>
      <c r="E140" s="4"/>
      <c r="F140" s="4"/>
      <c r="G140" s="4"/>
      <c r="H140" s="4"/>
      <c r="I140" s="3"/>
      <c r="J140" s="4"/>
      <c r="K140" s="4"/>
      <c r="L140"/>
      <c r="M140"/>
      <c r="N140"/>
      <c r="O140"/>
      <c r="R140" s="50"/>
    </row>
    <row r="141" spans="1:18" ht="15.75" thickBot="1" x14ac:dyDescent="0.35">
      <c r="A141" s="57" t="s">
        <v>1</v>
      </c>
      <c r="B141" s="58" t="s">
        <v>2</v>
      </c>
      <c r="C141" s="58" t="s">
        <v>3</v>
      </c>
      <c r="D141" s="58" t="s">
        <v>4</v>
      </c>
      <c r="E141" s="14" t="s">
        <v>5</v>
      </c>
      <c r="F141" s="14" t="s">
        <v>6</v>
      </c>
      <c r="G141" s="14" t="s">
        <v>7</v>
      </c>
      <c r="H141" s="14" t="s">
        <v>8</v>
      </c>
      <c r="I141" s="14" t="s">
        <v>9</v>
      </c>
      <c r="J141" s="14" t="s">
        <v>10</v>
      </c>
      <c r="K141" s="14" t="s">
        <v>11</v>
      </c>
      <c r="L141" s="14" t="s">
        <v>12</v>
      </c>
      <c r="M141" s="14" t="s">
        <v>13</v>
      </c>
      <c r="N141" s="14" t="s">
        <v>14</v>
      </c>
      <c r="O141" s="14" t="s">
        <v>15</v>
      </c>
      <c r="P141" s="63" t="s">
        <v>16</v>
      </c>
      <c r="Q141" s="59" t="s">
        <v>17</v>
      </c>
      <c r="R141" s="73" t="s">
        <v>28</v>
      </c>
    </row>
    <row r="142" spans="1:18" ht="30" customHeight="1" x14ac:dyDescent="0.3">
      <c r="A142" s="213" t="s">
        <v>140</v>
      </c>
      <c r="B142" s="180" t="s">
        <v>145</v>
      </c>
      <c r="C142" s="30" t="s">
        <v>21</v>
      </c>
      <c r="D142" s="163">
        <v>2</v>
      </c>
      <c r="E142" s="134">
        <v>2</v>
      </c>
      <c r="F142" s="134">
        <v>2</v>
      </c>
      <c r="G142" s="134">
        <v>2</v>
      </c>
      <c r="H142" s="134">
        <v>2</v>
      </c>
      <c r="I142" s="134">
        <v>2</v>
      </c>
      <c r="J142" s="134">
        <v>2</v>
      </c>
      <c r="K142" s="134">
        <v>2</v>
      </c>
      <c r="L142" s="134">
        <v>2</v>
      </c>
      <c r="M142" s="134">
        <v>2</v>
      </c>
      <c r="N142" s="134">
        <v>2</v>
      </c>
      <c r="O142" s="134">
        <v>2</v>
      </c>
      <c r="P142" s="64">
        <f>SUM(D142:O142)</f>
        <v>24</v>
      </c>
      <c r="Q142" s="182">
        <f>+P143/P142</f>
        <v>1</v>
      </c>
      <c r="R142" s="221"/>
    </row>
    <row r="143" spans="1:18" ht="15.75" thickBot="1" x14ac:dyDescent="0.35">
      <c r="A143" s="214"/>
      <c r="B143" s="181"/>
      <c r="C143" s="31" t="s">
        <v>22</v>
      </c>
      <c r="D143" s="164">
        <v>2</v>
      </c>
      <c r="E143" s="135">
        <v>2</v>
      </c>
      <c r="F143" s="135">
        <v>2</v>
      </c>
      <c r="G143" s="135">
        <v>2</v>
      </c>
      <c r="H143" s="135">
        <v>2</v>
      </c>
      <c r="I143" s="135">
        <v>2</v>
      </c>
      <c r="J143" s="135">
        <v>2</v>
      </c>
      <c r="K143" s="135">
        <v>2</v>
      </c>
      <c r="L143" s="135">
        <v>2</v>
      </c>
      <c r="M143" s="135">
        <v>2</v>
      </c>
      <c r="N143" s="135">
        <v>2</v>
      </c>
      <c r="O143" s="135">
        <v>2</v>
      </c>
      <c r="P143" s="65">
        <f>SUM(D143:O143)</f>
        <v>24</v>
      </c>
      <c r="Q143" s="183"/>
      <c r="R143" s="222"/>
    </row>
    <row r="144" spans="1:18" x14ac:dyDescent="0.3">
      <c r="A144" s="213" t="s">
        <v>141</v>
      </c>
      <c r="B144" s="180" t="s">
        <v>63</v>
      </c>
      <c r="C144" s="30" t="s">
        <v>21</v>
      </c>
      <c r="D144" s="163">
        <v>15</v>
      </c>
      <c r="E144" s="134">
        <v>10</v>
      </c>
      <c r="F144" s="134">
        <v>10</v>
      </c>
      <c r="G144" s="134">
        <v>15</v>
      </c>
      <c r="H144" s="134">
        <v>10</v>
      </c>
      <c r="I144" s="134">
        <v>5</v>
      </c>
      <c r="J144" s="134">
        <v>2</v>
      </c>
      <c r="K144" s="134">
        <v>1</v>
      </c>
      <c r="L144" s="134">
        <v>2</v>
      </c>
      <c r="M144" s="134">
        <v>3</v>
      </c>
      <c r="N144" s="134">
        <v>2</v>
      </c>
      <c r="O144" s="134">
        <v>2</v>
      </c>
      <c r="P144" s="64">
        <f t="shared" ref="P144:P151" si="20">SUM(D144:O144)</f>
        <v>77</v>
      </c>
      <c r="Q144" s="182">
        <f t="shared" ref="Q144" si="21">+P145/P144</f>
        <v>1</v>
      </c>
      <c r="R144" s="221"/>
    </row>
    <row r="145" spans="1:18" ht="15.75" thickBot="1" x14ac:dyDescent="0.35">
      <c r="A145" s="214"/>
      <c r="B145" s="181"/>
      <c r="C145" s="31" t="s">
        <v>22</v>
      </c>
      <c r="D145" s="164">
        <v>15</v>
      </c>
      <c r="E145" s="135">
        <v>10</v>
      </c>
      <c r="F145" s="135">
        <v>10</v>
      </c>
      <c r="G145" s="135">
        <v>15</v>
      </c>
      <c r="H145" s="135">
        <v>10</v>
      </c>
      <c r="I145" s="135">
        <v>5</v>
      </c>
      <c r="J145" s="135">
        <v>2</v>
      </c>
      <c r="K145" s="135">
        <v>1</v>
      </c>
      <c r="L145" s="135">
        <v>2</v>
      </c>
      <c r="M145" s="135">
        <v>3</v>
      </c>
      <c r="N145" s="135">
        <v>2</v>
      </c>
      <c r="O145" s="135">
        <v>2</v>
      </c>
      <c r="P145" s="65">
        <f t="shared" si="20"/>
        <v>77</v>
      </c>
      <c r="Q145" s="183"/>
      <c r="R145" s="222"/>
    </row>
    <row r="146" spans="1:18" ht="45.75" customHeight="1" x14ac:dyDescent="0.3">
      <c r="A146" s="213" t="s">
        <v>142</v>
      </c>
      <c r="B146" s="180" t="s">
        <v>64</v>
      </c>
      <c r="C146" s="30" t="s">
        <v>21</v>
      </c>
      <c r="D146" s="163">
        <v>35</v>
      </c>
      <c r="E146" s="134">
        <v>33</v>
      </c>
      <c r="F146" s="134">
        <v>45</v>
      </c>
      <c r="G146" s="134">
        <v>55</v>
      </c>
      <c r="H146" s="134">
        <v>40</v>
      </c>
      <c r="I146" s="134">
        <v>40</v>
      </c>
      <c r="J146" s="134">
        <v>30</v>
      </c>
      <c r="K146" s="134">
        <v>35</v>
      </c>
      <c r="L146" s="134">
        <v>30</v>
      </c>
      <c r="M146" s="134">
        <v>35</v>
      </c>
      <c r="N146" s="134">
        <v>35</v>
      </c>
      <c r="O146" s="134">
        <v>25</v>
      </c>
      <c r="P146" s="64">
        <f t="shared" si="20"/>
        <v>438</v>
      </c>
      <c r="Q146" s="182">
        <f t="shared" ref="Q146:Q148" si="22">+P147/P146</f>
        <v>1</v>
      </c>
      <c r="R146" s="221"/>
    </row>
    <row r="147" spans="1:18" ht="45.75" customHeight="1" thickBot="1" x14ac:dyDescent="0.35">
      <c r="A147" s="214"/>
      <c r="B147" s="181"/>
      <c r="C147" s="31" t="s">
        <v>22</v>
      </c>
      <c r="D147" s="164">
        <v>35</v>
      </c>
      <c r="E147" s="135">
        <v>33</v>
      </c>
      <c r="F147" s="135">
        <v>45</v>
      </c>
      <c r="G147" s="135">
        <v>55</v>
      </c>
      <c r="H147" s="135">
        <v>40</v>
      </c>
      <c r="I147" s="135">
        <v>40</v>
      </c>
      <c r="J147" s="135">
        <v>30</v>
      </c>
      <c r="K147" s="135">
        <v>35</v>
      </c>
      <c r="L147" s="135">
        <v>30</v>
      </c>
      <c r="M147" s="135">
        <v>35</v>
      </c>
      <c r="N147" s="135">
        <v>35</v>
      </c>
      <c r="O147" s="135">
        <v>25</v>
      </c>
      <c r="P147" s="65">
        <f t="shared" si="20"/>
        <v>438</v>
      </c>
      <c r="Q147" s="183"/>
      <c r="R147" s="222"/>
    </row>
    <row r="148" spans="1:18" ht="44.25" customHeight="1" x14ac:dyDescent="0.3">
      <c r="A148" s="213" t="s">
        <v>143</v>
      </c>
      <c r="B148" s="217" t="s">
        <v>145</v>
      </c>
      <c r="C148" s="30" t="s">
        <v>21</v>
      </c>
      <c r="D148" s="163">
        <v>2</v>
      </c>
      <c r="E148" s="134">
        <v>2</v>
      </c>
      <c r="F148" s="134">
        <v>7</v>
      </c>
      <c r="G148" s="134">
        <v>5</v>
      </c>
      <c r="H148" s="134">
        <v>5</v>
      </c>
      <c r="I148" s="134">
        <v>3</v>
      </c>
      <c r="J148" s="134">
        <v>2</v>
      </c>
      <c r="K148" s="134">
        <v>1</v>
      </c>
      <c r="L148" s="134">
        <v>1</v>
      </c>
      <c r="M148" s="134">
        <v>1</v>
      </c>
      <c r="N148" s="134">
        <v>1</v>
      </c>
      <c r="O148" s="134">
        <v>1</v>
      </c>
      <c r="P148" s="64">
        <f t="shared" si="20"/>
        <v>31</v>
      </c>
      <c r="Q148" s="182">
        <f t="shared" si="22"/>
        <v>1</v>
      </c>
      <c r="R148" s="221"/>
    </row>
    <row r="149" spans="1:18" ht="45.75" customHeight="1" thickBot="1" x14ac:dyDescent="0.35">
      <c r="A149" s="214"/>
      <c r="B149" s="218"/>
      <c r="C149" s="31" t="s">
        <v>22</v>
      </c>
      <c r="D149" s="164">
        <v>2</v>
      </c>
      <c r="E149" s="135">
        <v>2</v>
      </c>
      <c r="F149" s="135">
        <v>7</v>
      </c>
      <c r="G149" s="135">
        <v>5</v>
      </c>
      <c r="H149" s="135">
        <v>5</v>
      </c>
      <c r="I149" s="135">
        <v>3</v>
      </c>
      <c r="J149" s="135">
        <v>2</v>
      </c>
      <c r="K149" s="135">
        <v>1</v>
      </c>
      <c r="L149" s="135">
        <v>1</v>
      </c>
      <c r="M149" s="135">
        <v>1</v>
      </c>
      <c r="N149" s="135">
        <v>1</v>
      </c>
      <c r="O149" s="135">
        <v>1</v>
      </c>
      <c r="P149" s="65">
        <f t="shared" si="20"/>
        <v>31</v>
      </c>
      <c r="Q149" s="183"/>
      <c r="R149" s="222"/>
    </row>
    <row r="150" spans="1:18" ht="21" customHeight="1" x14ac:dyDescent="0.3">
      <c r="A150" s="213" t="s">
        <v>144</v>
      </c>
      <c r="B150" s="217" t="s">
        <v>146</v>
      </c>
      <c r="C150" s="151" t="s">
        <v>21</v>
      </c>
      <c r="D150" s="163">
        <v>1</v>
      </c>
      <c r="E150" s="134">
        <v>1</v>
      </c>
      <c r="F150" s="134">
        <v>1</v>
      </c>
      <c r="G150" s="134">
        <v>1</v>
      </c>
      <c r="H150" s="134">
        <v>1</v>
      </c>
      <c r="I150" s="134">
        <v>1</v>
      </c>
      <c r="J150" s="134">
        <v>1</v>
      </c>
      <c r="K150" s="134">
        <v>1</v>
      </c>
      <c r="L150" s="134">
        <v>1</v>
      </c>
      <c r="M150" s="134">
        <v>1</v>
      </c>
      <c r="N150" s="134">
        <v>1</v>
      </c>
      <c r="O150" s="134">
        <v>1</v>
      </c>
      <c r="P150" s="64">
        <f t="shared" si="20"/>
        <v>12</v>
      </c>
      <c r="Q150" s="182">
        <f t="shared" ref="Q150" si="23">+P151/P150</f>
        <v>1</v>
      </c>
      <c r="R150" s="221"/>
    </row>
    <row r="151" spans="1:18" ht="21" customHeight="1" thickBot="1" x14ac:dyDescent="0.35">
      <c r="A151" s="214"/>
      <c r="B151" s="218"/>
      <c r="C151" s="152" t="s">
        <v>22</v>
      </c>
      <c r="D151" s="164">
        <v>1</v>
      </c>
      <c r="E151" s="135">
        <v>1</v>
      </c>
      <c r="F151" s="135">
        <v>1</v>
      </c>
      <c r="G151" s="135">
        <v>1</v>
      </c>
      <c r="H151" s="135">
        <v>1</v>
      </c>
      <c r="I151" s="135">
        <v>1</v>
      </c>
      <c r="J151" s="135">
        <v>1</v>
      </c>
      <c r="K151" s="135">
        <v>1</v>
      </c>
      <c r="L151" s="135">
        <v>1</v>
      </c>
      <c r="M151" s="135">
        <v>1</v>
      </c>
      <c r="N151" s="135">
        <v>1</v>
      </c>
      <c r="O151" s="135">
        <v>1</v>
      </c>
      <c r="P151" s="65">
        <f t="shared" si="20"/>
        <v>12</v>
      </c>
      <c r="Q151" s="183"/>
      <c r="R151" s="222"/>
    </row>
    <row r="152" spans="1:18" x14ac:dyDescent="0.3">
      <c r="A152" s="54"/>
      <c r="B152" s="50"/>
      <c r="C152" s="51"/>
      <c r="D152" s="51"/>
      <c r="E152" s="51"/>
      <c r="F152" s="51"/>
      <c r="G152" s="88"/>
      <c r="H152" s="88"/>
      <c r="I152" s="88"/>
      <c r="J152" s="88"/>
      <c r="K152" s="88"/>
      <c r="L152" s="88"/>
      <c r="M152" s="51"/>
      <c r="N152" s="51"/>
      <c r="O152" s="51"/>
      <c r="P152" s="66"/>
      <c r="Q152" s="67"/>
      <c r="R152" s="50"/>
    </row>
    <row r="154" spans="1:18" x14ac:dyDescent="0.3">
      <c r="A154" s="62" t="s">
        <v>50</v>
      </c>
    </row>
    <row r="155" spans="1:18" ht="6.75" customHeight="1" x14ac:dyDescent="0.3"/>
    <row r="156" spans="1:18" ht="15.75" thickBot="1" x14ac:dyDescent="0.35">
      <c r="A156" s="39" t="s">
        <v>51</v>
      </c>
      <c r="B156" s="89"/>
      <c r="C156" s="90"/>
    </row>
    <row r="157" spans="1:18" ht="15.75" thickBot="1" x14ac:dyDescent="0.35">
      <c r="A157" s="70" t="s">
        <v>1</v>
      </c>
      <c r="B157" s="71" t="s">
        <v>2</v>
      </c>
      <c r="C157" s="71" t="s">
        <v>3</v>
      </c>
      <c r="D157" s="71" t="s">
        <v>4</v>
      </c>
      <c r="E157" s="71" t="s">
        <v>5</v>
      </c>
      <c r="F157" s="71" t="s">
        <v>6</v>
      </c>
      <c r="G157" s="71" t="s">
        <v>7</v>
      </c>
      <c r="H157" s="71" t="s">
        <v>8</v>
      </c>
      <c r="I157" s="71" t="s">
        <v>9</v>
      </c>
      <c r="J157" s="71" t="s">
        <v>10</v>
      </c>
      <c r="K157" s="71" t="s">
        <v>11</v>
      </c>
      <c r="L157" s="71" t="s">
        <v>12</v>
      </c>
      <c r="M157" s="71" t="s">
        <v>13</v>
      </c>
      <c r="N157" s="71" t="s">
        <v>14</v>
      </c>
      <c r="O157" s="71" t="s">
        <v>15</v>
      </c>
      <c r="P157" s="71" t="s">
        <v>16</v>
      </c>
      <c r="Q157" s="72" t="s">
        <v>17</v>
      </c>
      <c r="R157" s="43" t="s">
        <v>28</v>
      </c>
    </row>
    <row r="158" spans="1:18" ht="40.5" customHeight="1" x14ac:dyDescent="0.3">
      <c r="A158" s="178" t="s">
        <v>147</v>
      </c>
      <c r="B158" s="180" t="s">
        <v>24</v>
      </c>
      <c r="C158" s="44" t="s">
        <v>21</v>
      </c>
      <c r="D158" s="91">
        <v>1</v>
      </c>
      <c r="E158" s="91">
        <v>0</v>
      </c>
      <c r="F158" s="92">
        <v>0</v>
      </c>
      <c r="G158" s="91">
        <v>1</v>
      </c>
      <c r="H158" s="91">
        <v>0</v>
      </c>
      <c r="I158" s="91">
        <v>0</v>
      </c>
      <c r="J158" s="91">
        <v>1</v>
      </c>
      <c r="K158" s="91">
        <v>0</v>
      </c>
      <c r="L158" s="32">
        <v>0</v>
      </c>
      <c r="M158" s="32">
        <v>1</v>
      </c>
      <c r="N158" s="91">
        <v>0</v>
      </c>
      <c r="O158" s="91">
        <v>0</v>
      </c>
      <c r="P158" s="93">
        <f t="shared" ref="P158:P163" si="24">SUM(D158:O158)</f>
        <v>4</v>
      </c>
      <c r="Q158" s="215">
        <f>+P159/P158</f>
        <v>1</v>
      </c>
      <c r="R158" s="184"/>
    </row>
    <row r="159" spans="1:18" ht="47.25" customHeight="1" thickBot="1" x14ac:dyDescent="0.35">
      <c r="A159" s="179"/>
      <c r="B159" s="181"/>
      <c r="C159" s="46" t="s">
        <v>22</v>
      </c>
      <c r="D159" s="94">
        <v>1</v>
      </c>
      <c r="E159" s="94">
        <v>0</v>
      </c>
      <c r="F159" s="94">
        <v>0</v>
      </c>
      <c r="G159" s="94">
        <v>1</v>
      </c>
      <c r="H159" s="94">
        <v>0</v>
      </c>
      <c r="I159" s="94">
        <v>0</v>
      </c>
      <c r="J159" s="94">
        <v>1</v>
      </c>
      <c r="K159" s="94">
        <v>0</v>
      </c>
      <c r="L159" s="33">
        <v>0</v>
      </c>
      <c r="M159" s="33">
        <v>1</v>
      </c>
      <c r="N159" s="95">
        <v>0</v>
      </c>
      <c r="O159" s="95">
        <v>0</v>
      </c>
      <c r="P159" s="96">
        <f t="shared" si="24"/>
        <v>4</v>
      </c>
      <c r="Q159" s="216"/>
      <c r="R159" s="185"/>
    </row>
    <row r="160" spans="1:18" ht="33" customHeight="1" x14ac:dyDescent="0.3">
      <c r="A160" s="178" t="s">
        <v>148</v>
      </c>
      <c r="B160" s="180" t="s">
        <v>25</v>
      </c>
      <c r="C160" s="44" t="s">
        <v>21</v>
      </c>
      <c r="D160" s="97">
        <v>100</v>
      </c>
      <c r="E160" s="97">
        <v>91</v>
      </c>
      <c r="F160" s="97">
        <v>105</v>
      </c>
      <c r="G160" s="97">
        <v>94</v>
      </c>
      <c r="H160" s="97">
        <v>53</v>
      </c>
      <c r="I160" s="97">
        <v>62</v>
      </c>
      <c r="J160" s="97">
        <v>0</v>
      </c>
      <c r="K160" s="97">
        <v>62</v>
      </c>
      <c r="L160" s="32">
        <v>72</v>
      </c>
      <c r="M160" s="32">
        <v>64</v>
      </c>
      <c r="N160" s="97">
        <v>91</v>
      </c>
      <c r="O160" s="97">
        <v>58</v>
      </c>
      <c r="P160" s="93">
        <f t="shared" si="24"/>
        <v>852</v>
      </c>
      <c r="Q160" s="215">
        <f>+P161/P160</f>
        <v>1</v>
      </c>
      <c r="R160" s="184"/>
    </row>
    <row r="161" spans="1:55" ht="33" customHeight="1" thickBot="1" x14ac:dyDescent="0.35">
      <c r="A161" s="179"/>
      <c r="B161" s="181"/>
      <c r="C161" s="98" t="s">
        <v>22</v>
      </c>
      <c r="D161" s="99">
        <v>100</v>
      </c>
      <c r="E161" s="99">
        <v>91</v>
      </c>
      <c r="F161" s="99">
        <v>105</v>
      </c>
      <c r="G161" s="99">
        <v>94</v>
      </c>
      <c r="H161" s="99">
        <v>53</v>
      </c>
      <c r="I161" s="99">
        <v>62</v>
      </c>
      <c r="J161" s="99">
        <v>0</v>
      </c>
      <c r="K161" s="99">
        <v>62</v>
      </c>
      <c r="L161" s="34">
        <v>72</v>
      </c>
      <c r="M161" s="34">
        <v>64</v>
      </c>
      <c r="N161" s="100">
        <v>91</v>
      </c>
      <c r="O161" s="100">
        <v>58</v>
      </c>
      <c r="P161" s="96">
        <f t="shared" si="24"/>
        <v>852</v>
      </c>
      <c r="Q161" s="216"/>
      <c r="R161" s="185"/>
    </row>
    <row r="162" spans="1:55" ht="38.25" customHeight="1" x14ac:dyDescent="0.3">
      <c r="A162" s="178" t="s">
        <v>149</v>
      </c>
      <c r="B162" s="180" t="s">
        <v>104</v>
      </c>
      <c r="C162" s="44" t="s">
        <v>21</v>
      </c>
      <c r="D162" s="97">
        <v>104</v>
      </c>
      <c r="E162" s="97">
        <v>113</v>
      </c>
      <c r="F162" s="97">
        <v>117</v>
      </c>
      <c r="G162" s="97">
        <v>120</v>
      </c>
      <c r="H162" s="97">
        <v>112</v>
      </c>
      <c r="I162" s="97">
        <v>153</v>
      </c>
      <c r="J162" s="97">
        <v>115</v>
      </c>
      <c r="K162" s="97">
        <v>158</v>
      </c>
      <c r="L162" s="32">
        <v>124</v>
      </c>
      <c r="M162" s="97">
        <v>159</v>
      </c>
      <c r="N162" s="97">
        <v>162</v>
      </c>
      <c r="O162" s="97">
        <v>128</v>
      </c>
      <c r="P162" s="93">
        <f t="shared" si="24"/>
        <v>1565</v>
      </c>
      <c r="Q162" s="215">
        <f>+P163/P162</f>
        <v>1</v>
      </c>
      <c r="R162" s="184"/>
    </row>
    <row r="163" spans="1:55" ht="36" customHeight="1" thickBot="1" x14ac:dyDescent="0.35">
      <c r="A163" s="179"/>
      <c r="B163" s="181"/>
      <c r="C163" s="98" t="s">
        <v>22</v>
      </c>
      <c r="D163" s="99">
        <v>104</v>
      </c>
      <c r="E163" s="99">
        <v>113</v>
      </c>
      <c r="F163" s="99">
        <v>117</v>
      </c>
      <c r="G163" s="99">
        <v>120</v>
      </c>
      <c r="H163" s="99">
        <v>112</v>
      </c>
      <c r="I163" s="99">
        <v>153</v>
      </c>
      <c r="J163" s="99">
        <v>115</v>
      </c>
      <c r="K163" s="99">
        <v>158</v>
      </c>
      <c r="L163" s="34">
        <v>124</v>
      </c>
      <c r="M163" s="100">
        <v>159</v>
      </c>
      <c r="N163" s="100">
        <v>162</v>
      </c>
      <c r="O163" s="100">
        <v>128</v>
      </c>
      <c r="P163" s="101">
        <f t="shared" si="24"/>
        <v>1565</v>
      </c>
      <c r="Q163" s="216"/>
      <c r="R163" s="185"/>
    </row>
    <row r="164" spans="1:55" ht="36" customHeight="1" x14ac:dyDescent="0.3">
      <c r="A164" s="178" t="s">
        <v>150</v>
      </c>
      <c r="B164" s="180" t="s">
        <v>151</v>
      </c>
      <c r="C164" s="44" t="s">
        <v>21</v>
      </c>
      <c r="D164" s="97">
        <v>42</v>
      </c>
      <c r="E164" s="97">
        <v>1</v>
      </c>
      <c r="F164" s="97">
        <v>0</v>
      </c>
      <c r="G164" s="97">
        <v>42</v>
      </c>
      <c r="H164" s="97">
        <v>0</v>
      </c>
      <c r="I164" s="97">
        <v>0</v>
      </c>
      <c r="J164" s="97">
        <v>38</v>
      </c>
      <c r="K164" s="97">
        <v>0</v>
      </c>
      <c r="L164" s="32">
        <v>0</v>
      </c>
      <c r="M164" s="97">
        <v>36</v>
      </c>
      <c r="N164" s="97">
        <v>0</v>
      </c>
      <c r="O164" s="97">
        <v>0</v>
      </c>
      <c r="P164" s="93">
        <f t="shared" ref="P164:P165" si="25">SUM(D164:O164)</f>
        <v>159</v>
      </c>
      <c r="Q164" s="215">
        <f>+P165/P164</f>
        <v>1</v>
      </c>
      <c r="R164" s="184"/>
    </row>
    <row r="165" spans="1:55" ht="36" customHeight="1" thickBot="1" x14ac:dyDescent="0.35">
      <c r="A165" s="179"/>
      <c r="B165" s="181"/>
      <c r="C165" s="98" t="s">
        <v>22</v>
      </c>
      <c r="D165" s="99">
        <v>42</v>
      </c>
      <c r="E165" s="99">
        <v>1</v>
      </c>
      <c r="F165" s="99">
        <v>0</v>
      </c>
      <c r="G165" s="99">
        <v>42</v>
      </c>
      <c r="H165" s="99">
        <v>0</v>
      </c>
      <c r="I165" s="99">
        <v>0</v>
      </c>
      <c r="J165" s="99">
        <v>38</v>
      </c>
      <c r="K165" s="99">
        <v>0</v>
      </c>
      <c r="L165" s="34">
        <v>0</v>
      </c>
      <c r="M165" s="100">
        <v>36</v>
      </c>
      <c r="N165" s="100">
        <v>0</v>
      </c>
      <c r="O165" s="100">
        <v>0</v>
      </c>
      <c r="P165" s="101">
        <f t="shared" si="25"/>
        <v>159</v>
      </c>
      <c r="Q165" s="216"/>
      <c r="R165" s="185"/>
    </row>
    <row r="166" spans="1:55" x14ac:dyDescent="0.3">
      <c r="P166" s="102"/>
    </row>
    <row r="168" spans="1:55" ht="15.75" thickBot="1" x14ac:dyDescent="0.35">
      <c r="A168" s="40" t="s">
        <v>65</v>
      </c>
      <c r="B168" s="40"/>
    </row>
    <row r="169" spans="1:55" ht="15.75" thickBot="1" x14ac:dyDescent="0.35">
      <c r="A169" s="57" t="s">
        <v>1</v>
      </c>
      <c r="B169" s="58" t="s">
        <v>2</v>
      </c>
      <c r="C169" s="58" t="s">
        <v>3</v>
      </c>
      <c r="D169" s="58" t="s">
        <v>4</v>
      </c>
      <c r="E169" s="58" t="s">
        <v>5</v>
      </c>
      <c r="F169" s="58" t="s">
        <v>6</v>
      </c>
      <c r="G169" s="58" t="s">
        <v>7</v>
      </c>
      <c r="H169" s="58" t="s">
        <v>8</v>
      </c>
      <c r="I169" s="58" t="s">
        <v>9</v>
      </c>
      <c r="J169" s="58" t="s">
        <v>10</v>
      </c>
      <c r="K169" s="58" t="s">
        <v>11</v>
      </c>
      <c r="L169" s="58" t="s">
        <v>12</v>
      </c>
      <c r="M169" s="58" t="s">
        <v>13</v>
      </c>
      <c r="N169" s="58" t="s">
        <v>14</v>
      </c>
      <c r="O169" s="58" t="s">
        <v>15</v>
      </c>
      <c r="P169" s="58" t="s">
        <v>16</v>
      </c>
      <c r="Q169" s="103" t="s">
        <v>17</v>
      </c>
      <c r="R169" s="43" t="s">
        <v>28</v>
      </c>
    </row>
    <row r="170" spans="1:55" s="108" customFormat="1" ht="27" customHeight="1" x14ac:dyDescent="0.3">
      <c r="A170" s="219" t="s">
        <v>152</v>
      </c>
      <c r="B170" s="180" t="s">
        <v>109</v>
      </c>
      <c r="C170" s="104" t="s">
        <v>21</v>
      </c>
      <c r="D170" s="105">
        <v>0</v>
      </c>
      <c r="E170" s="5">
        <v>0</v>
      </c>
      <c r="F170" s="5">
        <v>1</v>
      </c>
      <c r="G170" s="5">
        <v>0</v>
      </c>
      <c r="H170" s="5">
        <v>0</v>
      </c>
      <c r="I170" s="5">
        <v>0</v>
      </c>
      <c r="J170" s="5">
        <v>0</v>
      </c>
      <c r="K170" s="5">
        <v>0</v>
      </c>
      <c r="L170" s="5">
        <v>0</v>
      </c>
      <c r="M170" s="5">
        <v>0</v>
      </c>
      <c r="N170" s="5">
        <v>0</v>
      </c>
      <c r="O170" s="106">
        <f t="shared" ref="O170:O185" si="26">SUM(C170:N170)</f>
        <v>1</v>
      </c>
      <c r="P170" s="106">
        <f t="shared" ref="P170:P177" si="27">SUM(D170:O170)</f>
        <v>2</v>
      </c>
      <c r="Q170" s="182">
        <f>+P171/P170</f>
        <v>1</v>
      </c>
      <c r="R170" s="188"/>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7"/>
      <c r="AY170" s="107"/>
      <c r="AZ170" s="107"/>
      <c r="BA170" s="107"/>
      <c r="BB170" s="107"/>
      <c r="BC170" s="107"/>
    </row>
    <row r="171" spans="1:55" s="108" customFormat="1" ht="27" customHeight="1" thickBot="1" x14ac:dyDescent="0.35">
      <c r="A171" s="220"/>
      <c r="B171" s="181"/>
      <c r="C171" s="109" t="s">
        <v>22</v>
      </c>
      <c r="D171" s="46">
        <v>0</v>
      </c>
      <c r="E171" s="2">
        <v>0</v>
      </c>
      <c r="F171" s="2">
        <v>1</v>
      </c>
      <c r="G171" s="2">
        <v>0</v>
      </c>
      <c r="H171" s="2">
        <v>0</v>
      </c>
      <c r="I171" s="2">
        <v>0</v>
      </c>
      <c r="J171" s="2">
        <v>0</v>
      </c>
      <c r="K171" s="2">
        <v>0</v>
      </c>
      <c r="L171" s="2">
        <v>0</v>
      </c>
      <c r="M171" s="2">
        <v>0</v>
      </c>
      <c r="N171" s="2">
        <v>0</v>
      </c>
      <c r="O171" s="110">
        <f t="shared" si="26"/>
        <v>1</v>
      </c>
      <c r="P171" s="110">
        <f t="shared" si="27"/>
        <v>2</v>
      </c>
      <c r="Q171" s="183"/>
      <c r="R171" s="189"/>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row>
    <row r="172" spans="1:55" ht="20.25" customHeight="1" x14ac:dyDescent="0.3">
      <c r="A172" s="186" t="s">
        <v>153</v>
      </c>
      <c r="B172" s="180" t="s">
        <v>110</v>
      </c>
      <c r="C172" s="105" t="s">
        <v>21</v>
      </c>
      <c r="D172" s="105">
        <v>0</v>
      </c>
      <c r="E172" s="5">
        <v>0</v>
      </c>
      <c r="F172" s="5">
        <v>1</v>
      </c>
      <c r="G172" s="5">
        <v>0</v>
      </c>
      <c r="H172" s="5">
        <v>0</v>
      </c>
      <c r="I172" s="5">
        <v>0</v>
      </c>
      <c r="J172" s="5">
        <v>0</v>
      </c>
      <c r="K172" s="5">
        <v>0</v>
      </c>
      <c r="L172" s="5">
        <v>0</v>
      </c>
      <c r="M172" s="5">
        <v>0</v>
      </c>
      <c r="N172" s="5">
        <v>0</v>
      </c>
      <c r="O172" s="106">
        <f t="shared" si="26"/>
        <v>1</v>
      </c>
      <c r="P172" s="106">
        <f t="shared" si="27"/>
        <v>2</v>
      </c>
      <c r="Q172" s="182">
        <f>+P173/P172</f>
        <v>1</v>
      </c>
      <c r="R172" s="188"/>
    </row>
    <row r="173" spans="1:55" ht="20.25" customHeight="1" thickBot="1" x14ac:dyDescent="0.35">
      <c r="A173" s="187"/>
      <c r="B173" s="181"/>
      <c r="C173" s="46" t="s">
        <v>22</v>
      </c>
      <c r="D173" s="46">
        <v>0</v>
      </c>
      <c r="E173" s="2">
        <v>0</v>
      </c>
      <c r="F173" s="2">
        <v>1</v>
      </c>
      <c r="G173" s="2">
        <v>0</v>
      </c>
      <c r="H173" s="2">
        <v>0</v>
      </c>
      <c r="I173" s="2">
        <v>0</v>
      </c>
      <c r="J173" s="2">
        <v>0</v>
      </c>
      <c r="K173" s="2">
        <v>0</v>
      </c>
      <c r="L173" s="2">
        <v>0</v>
      </c>
      <c r="M173" s="2">
        <v>0</v>
      </c>
      <c r="N173" s="2">
        <v>0</v>
      </c>
      <c r="O173" s="110">
        <f t="shared" si="26"/>
        <v>1</v>
      </c>
      <c r="P173" s="110">
        <f t="shared" si="27"/>
        <v>2</v>
      </c>
      <c r="Q173" s="183"/>
      <c r="R173" s="189"/>
    </row>
    <row r="174" spans="1:55" ht="27" customHeight="1" x14ac:dyDescent="0.3">
      <c r="A174" s="186" t="s">
        <v>105</v>
      </c>
      <c r="B174" s="180" t="s">
        <v>111</v>
      </c>
      <c r="C174" s="105" t="s">
        <v>21</v>
      </c>
      <c r="D174" s="105">
        <v>0</v>
      </c>
      <c r="E174" s="5">
        <v>0</v>
      </c>
      <c r="F174" s="5">
        <v>0</v>
      </c>
      <c r="G174" s="5">
        <v>0</v>
      </c>
      <c r="H174" s="5">
        <v>0</v>
      </c>
      <c r="I174" s="5">
        <v>0</v>
      </c>
      <c r="J174" s="5">
        <v>0</v>
      </c>
      <c r="K174" s="5">
        <v>0</v>
      </c>
      <c r="L174" s="5">
        <v>0</v>
      </c>
      <c r="M174" s="5">
        <v>0</v>
      </c>
      <c r="N174" s="5">
        <v>0</v>
      </c>
      <c r="O174" s="106">
        <f t="shared" si="26"/>
        <v>0</v>
      </c>
      <c r="P174" s="106">
        <f t="shared" si="27"/>
        <v>0</v>
      </c>
      <c r="Q174" s="182" t="e">
        <f>+P175/P174</f>
        <v>#DIV/0!</v>
      </c>
      <c r="R174" s="188"/>
    </row>
    <row r="175" spans="1:55" ht="27" customHeight="1" thickBot="1" x14ac:dyDescent="0.35">
      <c r="A175" s="187"/>
      <c r="B175" s="181"/>
      <c r="C175" s="46" t="s">
        <v>22</v>
      </c>
      <c r="D175" s="46">
        <v>0</v>
      </c>
      <c r="E175" s="2">
        <v>0</v>
      </c>
      <c r="F175" s="2">
        <v>0</v>
      </c>
      <c r="G175" s="2">
        <v>0</v>
      </c>
      <c r="H175" s="2">
        <v>0</v>
      </c>
      <c r="I175" s="2">
        <v>0</v>
      </c>
      <c r="J175" s="2">
        <v>0</v>
      </c>
      <c r="K175" s="2">
        <v>0</v>
      </c>
      <c r="L175" s="2">
        <v>0</v>
      </c>
      <c r="M175" s="2">
        <v>0</v>
      </c>
      <c r="N175" s="2">
        <v>0</v>
      </c>
      <c r="O175" s="110">
        <f t="shared" si="26"/>
        <v>0</v>
      </c>
      <c r="P175" s="110">
        <f t="shared" si="27"/>
        <v>0</v>
      </c>
      <c r="Q175" s="183"/>
      <c r="R175" s="189"/>
    </row>
    <row r="176" spans="1:55" ht="30.75" customHeight="1" x14ac:dyDescent="0.3">
      <c r="A176" s="186" t="s">
        <v>106</v>
      </c>
      <c r="B176" s="180" t="s">
        <v>156</v>
      </c>
      <c r="C176" s="105" t="s">
        <v>21</v>
      </c>
      <c r="D176" s="105">
        <v>0</v>
      </c>
      <c r="E176" s="5">
        <v>0</v>
      </c>
      <c r="F176" s="5">
        <v>0</v>
      </c>
      <c r="G176" s="5">
        <v>0</v>
      </c>
      <c r="H176" s="5">
        <v>0</v>
      </c>
      <c r="I176" s="5">
        <v>0</v>
      </c>
      <c r="J176" s="5">
        <v>0</v>
      </c>
      <c r="K176" s="5">
        <v>0</v>
      </c>
      <c r="L176" s="5">
        <v>0</v>
      </c>
      <c r="M176" s="5">
        <v>0</v>
      </c>
      <c r="N176" s="5">
        <v>0</v>
      </c>
      <c r="O176" s="106">
        <f t="shared" si="26"/>
        <v>0</v>
      </c>
      <c r="P176" s="106">
        <f t="shared" si="27"/>
        <v>0</v>
      </c>
      <c r="Q176" s="182" t="e">
        <f t="shared" ref="Q176" si="28">+P177/P176</f>
        <v>#DIV/0!</v>
      </c>
      <c r="R176" s="188"/>
    </row>
    <row r="177" spans="1:55" ht="30.75" customHeight="1" thickBot="1" x14ac:dyDescent="0.35">
      <c r="A177" s="187"/>
      <c r="B177" s="181"/>
      <c r="C177" s="46" t="s">
        <v>22</v>
      </c>
      <c r="D177" s="46">
        <v>0</v>
      </c>
      <c r="E177" s="2">
        <v>0</v>
      </c>
      <c r="F177" s="2">
        <v>0</v>
      </c>
      <c r="G177" s="2">
        <v>0</v>
      </c>
      <c r="H177" s="2">
        <v>0</v>
      </c>
      <c r="I177" s="2">
        <v>0</v>
      </c>
      <c r="J177" s="2">
        <v>0</v>
      </c>
      <c r="K177" s="2">
        <v>0</v>
      </c>
      <c r="L177" s="2">
        <v>0</v>
      </c>
      <c r="M177" s="2">
        <v>0</v>
      </c>
      <c r="N177" s="2">
        <v>0</v>
      </c>
      <c r="O177" s="110">
        <f t="shared" si="26"/>
        <v>0</v>
      </c>
      <c r="P177" s="110">
        <f t="shared" si="27"/>
        <v>0</v>
      </c>
      <c r="Q177" s="183"/>
      <c r="R177" s="189"/>
    </row>
    <row r="178" spans="1:55" ht="30" customHeight="1" x14ac:dyDescent="0.3">
      <c r="A178" s="186" t="s">
        <v>107</v>
      </c>
      <c r="B178" s="180" t="s">
        <v>157</v>
      </c>
      <c r="C178" s="105" t="s">
        <v>21</v>
      </c>
      <c r="D178" s="105">
        <v>0</v>
      </c>
      <c r="E178" s="5">
        <v>1</v>
      </c>
      <c r="F178" s="5">
        <v>0</v>
      </c>
      <c r="G178" s="5">
        <v>0</v>
      </c>
      <c r="H178" s="5">
        <v>0</v>
      </c>
      <c r="I178" s="5">
        <v>0</v>
      </c>
      <c r="J178" s="5">
        <v>0</v>
      </c>
      <c r="K178" s="5">
        <v>0</v>
      </c>
      <c r="L178" s="5">
        <v>0</v>
      </c>
      <c r="M178" s="5">
        <v>0</v>
      </c>
      <c r="N178" s="5">
        <v>0</v>
      </c>
      <c r="O178" s="106">
        <f t="shared" si="26"/>
        <v>1</v>
      </c>
      <c r="P178" s="106">
        <f t="shared" ref="P178:P181" si="29">SUM(D178:O178)</f>
        <v>2</v>
      </c>
      <c r="Q178" s="182">
        <f t="shared" ref="Q178" si="30">+P179/P178</f>
        <v>1</v>
      </c>
      <c r="R178" s="188"/>
    </row>
    <row r="179" spans="1:55" ht="33" customHeight="1" thickBot="1" x14ac:dyDescent="0.35">
      <c r="A179" s="187"/>
      <c r="B179" s="181"/>
      <c r="C179" s="46" t="s">
        <v>22</v>
      </c>
      <c r="D179" s="46">
        <v>0</v>
      </c>
      <c r="E179" s="2">
        <v>1</v>
      </c>
      <c r="F179" s="2">
        <v>0</v>
      </c>
      <c r="G179" s="2">
        <v>0</v>
      </c>
      <c r="H179" s="2">
        <v>0</v>
      </c>
      <c r="I179" s="2">
        <v>0</v>
      </c>
      <c r="J179" s="2">
        <v>0</v>
      </c>
      <c r="K179" s="2">
        <v>0</v>
      </c>
      <c r="L179" s="2">
        <v>0</v>
      </c>
      <c r="M179" s="2">
        <v>0</v>
      </c>
      <c r="N179" s="2">
        <v>0</v>
      </c>
      <c r="O179" s="110">
        <f t="shared" si="26"/>
        <v>1</v>
      </c>
      <c r="P179" s="110">
        <f t="shared" si="29"/>
        <v>2</v>
      </c>
      <c r="Q179" s="183"/>
      <c r="R179" s="189"/>
    </row>
    <row r="180" spans="1:55" x14ac:dyDescent="0.3">
      <c r="A180" s="186" t="s">
        <v>108</v>
      </c>
      <c r="B180" s="180" t="s">
        <v>112</v>
      </c>
      <c r="C180" s="105" t="s">
        <v>21</v>
      </c>
      <c r="D180" s="105">
        <v>0</v>
      </c>
      <c r="E180" s="5">
        <v>0</v>
      </c>
      <c r="F180" s="5">
        <v>0</v>
      </c>
      <c r="G180" s="5">
        <v>0</v>
      </c>
      <c r="H180" s="5">
        <v>0</v>
      </c>
      <c r="I180" s="5">
        <v>0</v>
      </c>
      <c r="J180" s="5">
        <v>0</v>
      </c>
      <c r="K180" s="5">
        <v>0</v>
      </c>
      <c r="L180" s="5">
        <v>0</v>
      </c>
      <c r="M180" s="5">
        <v>0</v>
      </c>
      <c r="N180" s="5">
        <v>0</v>
      </c>
      <c r="O180" s="106">
        <f t="shared" si="26"/>
        <v>0</v>
      </c>
      <c r="P180" s="106">
        <f t="shared" si="29"/>
        <v>0</v>
      </c>
      <c r="Q180" s="182" t="e">
        <f t="shared" ref="Q180" si="31">+P181/P180</f>
        <v>#DIV/0!</v>
      </c>
      <c r="R180" s="188"/>
    </row>
    <row r="181" spans="1:55" ht="15.75" thickBot="1" x14ac:dyDescent="0.35">
      <c r="A181" s="187"/>
      <c r="B181" s="181"/>
      <c r="C181" s="46" t="s">
        <v>22</v>
      </c>
      <c r="D181" s="46">
        <v>0</v>
      </c>
      <c r="E181" s="2">
        <v>0</v>
      </c>
      <c r="F181" s="2">
        <v>0</v>
      </c>
      <c r="G181" s="2">
        <v>0</v>
      </c>
      <c r="H181" s="2">
        <v>0</v>
      </c>
      <c r="I181" s="2">
        <v>0</v>
      </c>
      <c r="J181" s="2">
        <v>0</v>
      </c>
      <c r="K181" s="2">
        <v>0</v>
      </c>
      <c r="L181" s="2">
        <v>0</v>
      </c>
      <c r="M181" s="2">
        <v>0</v>
      </c>
      <c r="N181" s="2">
        <v>0</v>
      </c>
      <c r="O181" s="110">
        <f t="shared" si="26"/>
        <v>0</v>
      </c>
      <c r="P181" s="110">
        <f t="shared" si="29"/>
        <v>0</v>
      </c>
      <c r="Q181" s="183"/>
      <c r="R181" s="189"/>
    </row>
    <row r="182" spans="1:55" x14ac:dyDescent="0.3">
      <c r="A182" s="186" t="s">
        <v>154</v>
      </c>
      <c r="B182" s="180" t="s">
        <v>158</v>
      </c>
      <c r="C182" s="105" t="s">
        <v>21</v>
      </c>
      <c r="D182" s="105">
        <v>0</v>
      </c>
      <c r="E182" s="5">
        <v>0</v>
      </c>
      <c r="F182" s="5">
        <v>0</v>
      </c>
      <c r="G182" s="5">
        <v>0</v>
      </c>
      <c r="H182" s="5">
        <v>0</v>
      </c>
      <c r="I182" s="5">
        <v>0</v>
      </c>
      <c r="J182" s="5">
        <v>0</v>
      </c>
      <c r="K182" s="5">
        <v>0</v>
      </c>
      <c r="L182" s="5">
        <v>0</v>
      </c>
      <c r="M182" s="5">
        <v>0</v>
      </c>
      <c r="N182" s="5">
        <v>0</v>
      </c>
      <c r="O182" s="106">
        <f t="shared" si="26"/>
        <v>0</v>
      </c>
      <c r="P182" s="106">
        <f t="shared" ref="P182:P183" si="32">SUM(D182:O182)</f>
        <v>0</v>
      </c>
      <c r="Q182" s="182" t="e">
        <f t="shared" ref="Q182" si="33">+P183/P182</f>
        <v>#DIV/0!</v>
      </c>
      <c r="R182" s="188"/>
    </row>
    <row r="183" spans="1:55" ht="15.75" thickBot="1" x14ac:dyDescent="0.35">
      <c r="A183" s="187"/>
      <c r="B183" s="181"/>
      <c r="C183" s="46" t="s">
        <v>22</v>
      </c>
      <c r="D183" s="46">
        <v>0</v>
      </c>
      <c r="E183" s="2">
        <v>0</v>
      </c>
      <c r="F183" s="2">
        <v>0</v>
      </c>
      <c r="G183" s="2">
        <v>0</v>
      </c>
      <c r="H183" s="2">
        <v>0</v>
      </c>
      <c r="I183" s="2">
        <v>0</v>
      </c>
      <c r="J183" s="2">
        <v>0</v>
      </c>
      <c r="K183" s="2">
        <v>0</v>
      </c>
      <c r="L183" s="2">
        <v>0</v>
      </c>
      <c r="M183" s="2">
        <v>0</v>
      </c>
      <c r="N183" s="2">
        <v>0</v>
      </c>
      <c r="O183" s="110">
        <f t="shared" si="26"/>
        <v>0</v>
      </c>
      <c r="P183" s="110">
        <f t="shared" si="32"/>
        <v>0</v>
      </c>
      <c r="Q183" s="183"/>
      <c r="R183" s="189"/>
    </row>
    <row r="184" spans="1:55" x14ac:dyDescent="0.3">
      <c r="A184" s="186" t="s">
        <v>155</v>
      </c>
      <c r="B184" s="180" t="s">
        <v>159</v>
      </c>
      <c r="C184" s="105" t="s">
        <v>21</v>
      </c>
      <c r="D184" s="105">
        <v>0</v>
      </c>
      <c r="E184" s="5">
        <v>4</v>
      </c>
      <c r="F184" s="5">
        <v>0</v>
      </c>
      <c r="G184" s="5">
        <v>0</v>
      </c>
      <c r="H184" s="5">
        <v>0</v>
      </c>
      <c r="I184" s="5">
        <v>0</v>
      </c>
      <c r="J184" s="5">
        <v>0</v>
      </c>
      <c r="K184" s="5">
        <v>0</v>
      </c>
      <c r="L184" s="5">
        <v>0</v>
      </c>
      <c r="M184" s="5">
        <v>0</v>
      </c>
      <c r="N184" s="5">
        <v>0</v>
      </c>
      <c r="O184" s="106">
        <f t="shared" si="26"/>
        <v>4</v>
      </c>
      <c r="P184" s="106">
        <f t="shared" ref="P184:P185" si="34">SUM(D184:O184)</f>
        <v>8</v>
      </c>
      <c r="Q184" s="182">
        <f t="shared" ref="Q184" si="35">+P185/P184</f>
        <v>1</v>
      </c>
      <c r="R184" s="188"/>
    </row>
    <row r="185" spans="1:55" ht="15.75" thickBot="1" x14ac:dyDescent="0.35">
      <c r="A185" s="187"/>
      <c r="B185" s="181"/>
      <c r="C185" s="46" t="s">
        <v>22</v>
      </c>
      <c r="D185" s="46">
        <v>0</v>
      </c>
      <c r="E185" s="2">
        <v>4</v>
      </c>
      <c r="F185" s="2">
        <v>0</v>
      </c>
      <c r="G185" s="2">
        <v>0</v>
      </c>
      <c r="H185" s="2">
        <v>0</v>
      </c>
      <c r="I185" s="2">
        <v>0</v>
      </c>
      <c r="J185" s="2">
        <v>0</v>
      </c>
      <c r="K185" s="2">
        <v>0</v>
      </c>
      <c r="L185" s="2">
        <v>0</v>
      </c>
      <c r="M185" s="2">
        <v>0</v>
      </c>
      <c r="N185" s="2">
        <v>0</v>
      </c>
      <c r="O185" s="110">
        <f t="shared" si="26"/>
        <v>4</v>
      </c>
      <c r="P185" s="110">
        <f t="shared" si="34"/>
        <v>8</v>
      </c>
      <c r="Q185" s="183"/>
      <c r="R185" s="189"/>
    </row>
    <row r="189" spans="1:55" x14ac:dyDescent="0.3">
      <c r="A189" s="62" t="s">
        <v>121</v>
      </c>
      <c r="S189" s="111"/>
      <c r="T189" s="111"/>
      <c r="U189" s="111"/>
      <c r="V189" s="111"/>
      <c r="W189" s="111"/>
      <c r="X189" s="111"/>
      <c r="Y189" s="111"/>
      <c r="Z189" s="111"/>
      <c r="AA189" s="111"/>
      <c r="AB189" s="111"/>
      <c r="AC189" s="111"/>
      <c r="AD189" s="111"/>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row>
    <row r="190" spans="1:55" ht="5.25" customHeight="1" x14ac:dyDescent="0.3">
      <c r="A190" s="112"/>
      <c r="S190" s="111"/>
      <c r="T190" s="111"/>
      <c r="U190" s="111"/>
      <c r="V190" s="111"/>
      <c r="W190" s="111"/>
      <c r="X190" s="111"/>
      <c r="Y190" s="111"/>
      <c r="Z190" s="111"/>
      <c r="AA190" s="111"/>
      <c r="AB190" s="111"/>
      <c r="AC190" s="111"/>
      <c r="AD190" s="111"/>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row>
    <row r="191" spans="1:55" ht="15.75" thickBot="1" x14ac:dyDescent="0.35">
      <c r="A191" s="113" t="s">
        <v>67</v>
      </c>
      <c r="B191" s="113"/>
      <c r="C191" s="113"/>
      <c r="D191" s="113"/>
      <c r="E191" s="113"/>
      <c r="F191" s="113"/>
      <c r="G191" s="113"/>
      <c r="H191" s="113"/>
      <c r="I191" s="113"/>
      <c r="S191" s="111"/>
      <c r="T191" s="111"/>
      <c r="U191" s="111"/>
      <c r="V191" s="111"/>
      <c r="W191" s="111"/>
      <c r="X191" s="111"/>
      <c r="Y191" s="111"/>
      <c r="Z191" s="111"/>
      <c r="AA191" s="111"/>
      <c r="AB191" s="111"/>
      <c r="AC191" s="111"/>
      <c r="AD191" s="111"/>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row>
    <row r="192" spans="1:55" ht="15.75" thickBot="1" x14ac:dyDescent="0.35">
      <c r="A192" s="70" t="s">
        <v>1</v>
      </c>
      <c r="B192" s="71" t="s">
        <v>2</v>
      </c>
      <c r="C192" s="71" t="s">
        <v>3</v>
      </c>
      <c r="D192" s="71" t="s">
        <v>4</v>
      </c>
      <c r="E192" s="71" t="s">
        <v>5</v>
      </c>
      <c r="F192" s="71" t="s">
        <v>6</v>
      </c>
      <c r="G192" s="71" t="s">
        <v>7</v>
      </c>
      <c r="H192" s="71" t="s">
        <v>8</v>
      </c>
      <c r="I192" s="71" t="s">
        <v>9</v>
      </c>
      <c r="J192" s="71" t="s">
        <v>10</v>
      </c>
      <c r="K192" s="71" t="s">
        <v>11</v>
      </c>
      <c r="L192" s="71" t="s">
        <v>12</v>
      </c>
      <c r="M192" s="71" t="s">
        <v>13</v>
      </c>
      <c r="N192" s="71" t="s">
        <v>14</v>
      </c>
      <c r="O192" s="71" t="s">
        <v>15</v>
      </c>
      <c r="P192" s="71" t="s">
        <v>16</v>
      </c>
      <c r="Q192" s="72" t="s">
        <v>17</v>
      </c>
      <c r="R192" s="73" t="s">
        <v>28</v>
      </c>
      <c r="S192" s="111"/>
      <c r="T192" s="111"/>
      <c r="U192" s="111"/>
      <c r="V192" s="111"/>
      <c r="W192" s="111"/>
      <c r="X192" s="111"/>
      <c r="Y192" s="111"/>
      <c r="Z192" s="111"/>
      <c r="AA192" s="111"/>
      <c r="AB192" s="111"/>
      <c r="AC192" s="111"/>
      <c r="AD192" s="111"/>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row>
    <row r="193" spans="1:55" ht="51.75" customHeight="1" x14ac:dyDescent="0.3">
      <c r="A193" s="202" t="s">
        <v>160</v>
      </c>
      <c r="B193" s="217" t="s">
        <v>113</v>
      </c>
      <c r="C193" s="114" t="s">
        <v>21</v>
      </c>
      <c r="D193" s="22">
        <v>0</v>
      </c>
      <c r="E193" s="22">
        <v>2</v>
      </c>
      <c r="F193" s="22">
        <v>0</v>
      </c>
      <c r="G193" s="22">
        <v>1</v>
      </c>
      <c r="H193" s="22">
        <v>0</v>
      </c>
      <c r="I193" s="22">
        <v>0</v>
      </c>
      <c r="J193" s="22">
        <v>0</v>
      </c>
      <c r="K193" s="22">
        <v>0</v>
      </c>
      <c r="L193" s="6">
        <v>1</v>
      </c>
      <c r="M193" s="22">
        <v>0</v>
      </c>
      <c r="N193" s="6">
        <v>0</v>
      </c>
      <c r="O193" s="6">
        <v>0</v>
      </c>
      <c r="P193" s="116">
        <f t="shared" ref="P193:P196" si="36">SUM(D193:O193)</f>
        <v>4</v>
      </c>
      <c r="Q193" s="259">
        <f>+P194/P193</f>
        <v>1</v>
      </c>
      <c r="R193" s="208"/>
      <c r="S193" s="111"/>
      <c r="T193" s="111"/>
      <c r="U193" s="111"/>
      <c r="V193" s="111"/>
      <c r="W193" s="111"/>
      <c r="X193" s="111"/>
      <c r="Y193" s="111"/>
      <c r="Z193" s="111"/>
      <c r="AA193" s="111"/>
      <c r="AB193" s="111"/>
      <c r="AC193" s="111"/>
      <c r="AD193" s="111"/>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row>
    <row r="194" spans="1:55" ht="51.75" customHeight="1" thickBot="1" x14ac:dyDescent="0.35">
      <c r="A194" s="203"/>
      <c r="B194" s="218"/>
      <c r="C194" s="86" t="s">
        <v>22</v>
      </c>
      <c r="D194" s="23">
        <v>0</v>
      </c>
      <c r="E194" s="23">
        <v>2</v>
      </c>
      <c r="F194" s="23">
        <v>0</v>
      </c>
      <c r="G194" s="23">
        <v>1</v>
      </c>
      <c r="H194" s="23">
        <v>0</v>
      </c>
      <c r="I194" s="23">
        <v>0</v>
      </c>
      <c r="J194" s="23">
        <v>0</v>
      </c>
      <c r="K194" s="23">
        <v>0</v>
      </c>
      <c r="L194" s="7">
        <v>1</v>
      </c>
      <c r="M194" s="23">
        <v>0</v>
      </c>
      <c r="N194" s="7">
        <v>0</v>
      </c>
      <c r="O194" s="7">
        <v>0</v>
      </c>
      <c r="P194" s="117">
        <f t="shared" si="36"/>
        <v>4</v>
      </c>
      <c r="Q194" s="260"/>
      <c r="R194" s="209"/>
      <c r="S194" s="111"/>
      <c r="T194" s="111"/>
      <c r="U194" s="111"/>
      <c r="V194" s="111"/>
      <c r="W194" s="111"/>
      <c r="X194" s="111"/>
      <c r="Y194" s="111"/>
      <c r="Z194" s="111"/>
      <c r="AA194" s="111"/>
      <c r="AB194" s="111"/>
      <c r="AC194" s="111"/>
      <c r="AD194" s="111"/>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row>
    <row r="195" spans="1:55" ht="35.25" customHeight="1" x14ac:dyDescent="0.3">
      <c r="A195" s="202" t="s">
        <v>161</v>
      </c>
      <c r="B195" s="217" t="s">
        <v>68</v>
      </c>
      <c r="C195" s="115" t="s">
        <v>21</v>
      </c>
      <c r="D195" s="22">
        <v>0</v>
      </c>
      <c r="E195" s="22">
        <v>1</v>
      </c>
      <c r="F195" s="22">
        <v>0</v>
      </c>
      <c r="G195" s="22">
        <v>0</v>
      </c>
      <c r="H195" s="22">
        <v>1</v>
      </c>
      <c r="I195" s="22">
        <v>0</v>
      </c>
      <c r="J195" s="22">
        <v>1</v>
      </c>
      <c r="K195" s="22">
        <v>0</v>
      </c>
      <c r="L195" s="6">
        <v>0</v>
      </c>
      <c r="M195" s="22">
        <v>0</v>
      </c>
      <c r="N195" s="6">
        <v>1</v>
      </c>
      <c r="O195" s="6">
        <v>0</v>
      </c>
      <c r="P195" s="116">
        <f t="shared" si="36"/>
        <v>4</v>
      </c>
      <c r="Q195" s="259">
        <f>+P196/P195</f>
        <v>1</v>
      </c>
      <c r="R195" s="194"/>
      <c r="S195" s="111"/>
      <c r="T195" s="111"/>
      <c r="U195" s="111"/>
      <c r="V195" s="111"/>
      <c r="W195" s="111"/>
      <c r="X195" s="111"/>
      <c r="Y195" s="111"/>
      <c r="Z195" s="111"/>
      <c r="AA195" s="111"/>
      <c r="AB195" s="111"/>
      <c r="AC195" s="111"/>
      <c r="AD195" s="111"/>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row>
    <row r="196" spans="1:55" ht="39.75" customHeight="1" thickBot="1" x14ac:dyDescent="0.35">
      <c r="A196" s="203"/>
      <c r="B196" s="218"/>
      <c r="C196" s="86" t="s">
        <v>22</v>
      </c>
      <c r="D196" s="23">
        <v>0</v>
      </c>
      <c r="E196" s="23">
        <v>1</v>
      </c>
      <c r="F196" s="23">
        <v>0</v>
      </c>
      <c r="G196" s="23">
        <v>0</v>
      </c>
      <c r="H196" s="23">
        <v>1</v>
      </c>
      <c r="I196" s="23">
        <v>0</v>
      </c>
      <c r="J196" s="23">
        <v>1</v>
      </c>
      <c r="K196" s="23">
        <v>0</v>
      </c>
      <c r="L196" s="7">
        <v>0</v>
      </c>
      <c r="M196" s="23">
        <v>0</v>
      </c>
      <c r="N196" s="7">
        <v>1</v>
      </c>
      <c r="O196" s="7">
        <v>0</v>
      </c>
      <c r="P196" s="118">
        <f t="shared" si="36"/>
        <v>4</v>
      </c>
      <c r="Q196" s="260"/>
      <c r="R196" s="195"/>
      <c r="S196" s="111"/>
      <c r="T196" s="111"/>
      <c r="U196" s="111"/>
      <c r="V196" s="111"/>
      <c r="W196" s="111"/>
      <c r="X196" s="111"/>
      <c r="Y196" s="111"/>
      <c r="Z196" s="111"/>
      <c r="AA196" s="111"/>
      <c r="AB196" s="111"/>
      <c r="AC196" s="111"/>
      <c r="AD196" s="111"/>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row>
    <row r="197" spans="1:55" ht="15.75" x14ac:dyDescent="0.3">
      <c r="A197" s="54"/>
      <c r="B197" s="50"/>
      <c r="C197" s="51"/>
      <c r="D197" s="24"/>
      <c r="E197" s="24"/>
      <c r="F197" s="24"/>
      <c r="G197" s="25"/>
      <c r="H197" s="25"/>
      <c r="I197" s="25"/>
      <c r="J197" s="25"/>
      <c r="K197" s="25"/>
      <c r="L197" s="9"/>
      <c r="M197" s="9"/>
      <c r="N197" s="9"/>
      <c r="O197" s="51"/>
      <c r="P197" s="52"/>
      <c r="Q197" s="67"/>
      <c r="R197" s="26"/>
      <c r="S197" s="111"/>
      <c r="T197" s="111"/>
      <c r="U197" s="111"/>
      <c r="V197" s="111"/>
      <c r="W197" s="111"/>
      <c r="X197" s="111"/>
      <c r="Y197" s="111"/>
      <c r="Z197" s="111"/>
      <c r="AA197" s="111"/>
      <c r="AB197" s="111"/>
      <c r="AC197" s="111"/>
      <c r="AD197" s="111"/>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row>
    <row r="198" spans="1:55" ht="15.75" x14ac:dyDescent="0.3">
      <c r="A198" s="54"/>
      <c r="B198" s="50"/>
      <c r="C198" s="51"/>
      <c r="D198" s="24"/>
      <c r="E198" s="24"/>
      <c r="F198" s="24"/>
      <c r="G198" s="25"/>
      <c r="H198" s="25"/>
      <c r="I198" s="25"/>
      <c r="J198" s="25"/>
      <c r="K198" s="25"/>
      <c r="L198" s="9"/>
      <c r="M198" s="9"/>
      <c r="N198" s="9"/>
      <c r="O198" s="51"/>
      <c r="P198" s="52"/>
      <c r="Q198" s="67"/>
      <c r="R198" s="26"/>
      <c r="S198" s="111"/>
      <c r="T198" s="111"/>
      <c r="U198" s="111"/>
      <c r="V198" s="111"/>
      <c r="W198" s="111"/>
      <c r="X198" s="111"/>
      <c r="Y198" s="111"/>
      <c r="Z198" s="111"/>
      <c r="AA198" s="111"/>
      <c r="AB198" s="111"/>
      <c r="AC198" s="111"/>
      <c r="AD198" s="111"/>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row>
    <row r="199" spans="1:55" ht="16.5" thickBot="1" x14ac:dyDescent="0.35">
      <c r="A199" s="113" t="s">
        <v>69</v>
      </c>
      <c r="B199" s="113"/>
      <c r="C199" s="113"/>
      <c r="D199" s="18"/>
      <c r="E199" s="18"/>
      <c r="F199" s="18"/>
      <c r="G199" s="18"/>
      <c r="H199" s="18"/>
      <c r="I199" s="18"/>
      <c r="J199" s="20"/>
      <c r="K199" s="20"/>
      <c r="L199"/>
      <c r="M199"/>
      <c r="N199"/>
      <c r="R199" s="20"/>
      <c r="S199" s="111"/>
      <c r="T199" s="111"/>
      <c r="U199" s="111"/>
      <c r="V199" s="111"/>
      <c r="W199" s="111"/>
      <c r="X199" s="111"/>
      <c r="Y199" s="111"/>
      <c r="Z199" s="111"/>
      <c r="AA199" s="111"/>
      <c r="AB199" s="111"/>
      <c r="AC199" s="111"/>
      <c r="AD199" s="111"/>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row>
    <row r="200" spans="1:55" ht="33" customHeight="1" thickBot="1" x14ac:dyDescent="0.35">
      <c r="A200" s="70" t="s">
        <v>1</v>
      </c>
      <c r="B200" s="71" t="s">
        <v>2</v>
      </c>
      <c r="C200" s="119" t="s">
        <v>3</v>
      </c>
      <c r="D200" s="19" t="s">
        <v>4</v>
      </c>
      <c r="E200" s="136" t="s">
        <v>5</v>
      </c>
      <c r="F200" s="136" t="s">
        <v>6</v>
      </c>
      <c r="G200" s="136" t="s">
        <v>7</v>
      </c>
      <c r="H200" s="136" t="s">
        <v>8</v>
      </c>
      <c r="I200" s="136" t="s">
        <v>9</v>
      </c>
      <c r="J200" s="136" t="s">
        <v>10</v>
      </c>
      <c r="K200" s="19" t="s">
        <v>11</v>
      </c>
      <c r="L200" s="71" t="s">
        <v>12</v>
      </c>
      <c r="M200" s="19" t="s">
        <v>13</v>
      </c>
      <c r="N200" s="19" t="s">
        <v>14</v>
      </c>
      <c r="O200" s="119" t="s">
        <v>15</v>
      </c>
      <c r="P200" s="119" t="s">
        <v>16</v>
      </c>
      <c r="Q200" s="72" t="s">
        <v>17</v>
      </c>
      <c r="R200" s="16" t="s">
        <v>28</v>
      </c>
      <c r="S200" s="111"/>
      <c r="T200" s="111"/>
      <c r="U200" s="111"/>
      <c r="V200" s="111"/>
      <c r="W200" s="111"/>
      <c r="X200" s="111"/>
      <c r="Y200" s="111"/>
      <c r="Z200" s="111"/>
      <c r="AA200" s="111"/>
      <c r="AB200" s="111"/>
      <c r="AC200" s="111"/>
      <c r="AD200" s="111"/>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row>
    <row r="201" spans="1:55" ht="36" customHeight="1" x14ac:dyDescent="0.3">
      <c r="A201" s="202" t="s">
        <v>114</v>
      </c>
      <c r="B201" s="204" t="s">
        <v>167</v>
      </c>
      <c r="C201" s="120" t="s">
        <v>21</v>
      </c>
      <c r="D201" s="22">
        <v>0</v>
      </c>
      <c r="E201" s="22">
        <v>0</v>
      </c>
      <c r="F201" s="22">
        <v>0</v>
      </c>
      <c r="G201" s="22">
        <v>0</v>
      </c>
      <c r="H201" s="22">
        <v>0</v>
      </c>
      <c r="I201" s="22">
        <v>0</v>
      </c>
      <c r="J201" s="22">
        <v>0</v>
      </c>
      <c r="K201" s="22">
        <v>0</v>
      </c>
      <c r="L201" s="138">
        <v>1</v>
      </c>
      <c r="M201" s="22">
        <v>0</v>
      </c>
      <c r="N201" s="22">
        <v>0</v>
      </c>
      <c r="O201" s="22">
        <v>0</v>
      </c>
      <c r="P201" s="121">
        <f t="shared" ref="P201:P208" si="37">SUM(D201:O201)</f>
        <v>1</v>
      </c>
      <c r="Q201" s="206">
        <f>+P202/P201</f>
        <v>1</v>
      </c>
      <c r="R201" s="208"/>
      <c r="S201" s="111"/>
      <c r="T201" s="111"/>
      <c r="U201" s="111"/>
      <c r="V201" s="111"/>
      <c r="W201" s="111"/>
      <c r="X201" s="111"/>
      <c r="Y201" s="111"/>
      <c r="Z201" s="111"/>
      <c r="AA201" s="111"/>
      <c r="AB201" s="111"/>
      <c r="AC201" s="111"/>
      <c r="AD201" s="111"/>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row>
    <row r="202" spans="1:55" ht="36" customHeight="1" thickBot="1" x14ac:dyDescent="0.35">
      <c r="A202" s="203"/>
      <c r="B202" s="205"/>
      <c r="C202" s="86" t="s">
        <v>22</v>
      </c>
      <c r="D202" s="23">
        <v>0</v>
      </c>
      <c r="E202" s="23">
        <v>0</v>
      </c>
      <c r="F202" s="23">
        <v>0</v>
      </c>
      <c r="G202" s="23">
        <v>0</v>
      </c>
      <c r="H202" s="23">
        <v>0</v>
      </c>
      <c r="I202" s="23">
        <v>0</v>
      </c>
      <c r="J202" s="23">
        <v>0</v>
      </c>
      <c r="K202" s="23">
        <v>0</v>
      </c>
      <c r="L202" s="7">
        <v>1</v>
      </c>
      <c r="M202" s="23">
        <v>0</v>
      </c>
      <c r="N202" s="23">
        <v>0</v>
      </c>
      <c r="O202" s="23">
        <v>0</v>
      </c>
      <c r="P202" s="118">
        <f t="shared" si="37"/>
        <v>1</v>
      </c>
      <c r="Q202" s="207"/>
      <c r="R202" s="209"/>
      <c r="S202" s="111"/>
      <c r="T202" s="111"/>
      <c r="U202" s="111"/>
      <c r="V202" s="111"/>
      <c r="W202" s="111"/>
      <c r="X202" s="111"/>
      <c r="Y202" s="111"/>
      <c r="Z202" s="111"/>
      <c r="AA202" s="111"/>
      <c r="AB202" s="111"/>
      <c r="AC202" s="111"/>
      <c r="AD202" s="111"/>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row>
    <row r="203" spans="1:55" s="111" customFormat="1" ht="33" customHeight="1" x14ac:dyDescent="0.3">
      <c r="A203" s="202" t="s">
        <v>162</v>
      </c>
      <c r="B203" s="204" t="s">
        <v>168</v>
      </c>
      <c r="C203" s="115" t="s">
        <v>21</v>
      </c>
      <c r="D203" s="22">
        <v>0</v>
      </c>
      <c r="E203" s="22">
        <v>0</v>
      </c>
      <c r="F203" s="22">
        <v>0</v>
      </c>
      <c r="G203" s="22">
        <v>0</v>
      </c>
      <c r="H203" s="22">
        <v>0</v>
      </c>
      <c r="I203" s="22">
        <v>0</v>
      </c>
      <c r="J203" s="22">
        <v>0</v>
      </c>
      <c r="K203" s="22">
        <v>0</v>
      </c>
      <c r="L203" s="22">
        <v>0</v>
      </c>
      <c r="M203" s="22">
        <v>0</v>
      </c>
      <c r="N203" s="22">
        <v>0</v>
      </c>
      <c r="O203" s="6">
        <v>1</v>
      </c>
      <c r="P203" s="45">
        <f t="shared" si="37"/>
        <v>1</v>
      </c>
      <c r="Q203" s="206">
        <f>+P204/P203</f>
        <v>1</v>
      </c>
      <c r="R203" s="208"/>
    </row>
    <row r="204" spans="1:55" s="111" customFormat="1" ht="33" customHeight="1" thickBot="1" x14ac:dyDescent="0.35">
      <c r="A204" s="203"/>
      <c r="B204" s="205"/>
      <c r="C204" s="130" t="s">
        <v>22</v>
      </c>
      <c r="D204" s="23">
        <v>0</v>
      </c>
      <c r="E204" s="23">
        <v>0</v>
      </c>
      <c r="F204" s="23">
        <v>0</v>
      </c>
      <c r="G204" s="23">
        <v>0</v>
      </c>
      <c r="H204" s="23">
        <v>0</v>
      </c>
      <c r="I204" s="23">
        <v>0</v>
      </c>
      <c r="J204" s="23">
        <v>0</v>
      </c>
      <c r="K204" s="23">
        <v>0</v>
      </c>
      <c r="L204" s="23">
        <v>0</v>
      </c>
      <c r="M204" s="23">
        <v>0</v>
      </c>
      <c r="N204" s="23">
        <v>0</v>
      </c>
      <c r="O204" s="7">
        <v>1</v>
      </c>
      <c r="P204" s="118">
        <f t="shared" si="37"/>
        <v>1</v>
      </c>
      <c r="Q204" s="207"/>
      <c r="R204" s="209"/>
    </row>
    <row r="205" spans="1:55" s="111" customFormat="1" ht="37.5" customHeight="1" x14ac:dyDescent="0.3">
      <c r="A205" s="210" t="s">
        <v>163</v>
      </c>
      <c r="B205" s="211" t="s">
        <v>165</v>
      </c>
      <c r="C205" s="114" t="s">
        <v>21</v>
      </c>
      <c r="D205" s="22">
        <v>0</v>
      </c>
      <c r="E205" s="22">
        <v>0</v>
      </c>
      <c r="F205" s="22">
        <v>0</v>
      </c>
      <c r="G205" s="22">
        <v>0</v>
      </c>
      <c r="H205" s="22">
        <v>0</v>
      </c>
      <c r="I205" s="22">
        <v>0</v>
      </c>
      <c r="J205" s="21">
        <v>1</v>
      </c>
      <c r="K205" s="21">
        <v>1</v>
      </c>
      <c r="L205" s="22">
        <v>0</v>
      </c>
      <c r="M205" s="22">
        <v>0</v>
      </c>
      <c r="N205" s="22">
        <v>0</v>
      </c>
      <c r="O205" s="22">
        <v>0</v>
      </c>
      <c r="P205" s="122">
        <f t="shared" si="37"/>
        <v>2</v>
      </c>
      <c r="Q205" s="212">
        <f>+P206/P205</f>
        <v>1</v>
      </c>
      <c r="R205" s="208"/>
    </row>
    <row r="206" spans="1:55" s="111" customFormat="1" ht="37.5" customHeight="1" thickBot="1" x14ac:dyDescent="0.35">
      <c r="A206" s="203"/>
      <c r="B206" s="205"/>
      <c r="C206" s="86" t="s">
        <v>22</v>
      </c>
      <c r="D206" s="23">
        <v>0</v>
      </c>
      <c r="E206" s="23">
        <v>0</v>
      </c>
      <c r="F206" s="23">
        <v>0</v>
      </c>
      <c r="G206" s="23">
        <v>0</v>
      </c>
      <c r="H206" s="23">
        <v>0</v>
      </c>
      <c r="I206" s="23">
        <v>0</v>
      </c>
      <c r="J206" s="23">
        <v>1</v>
      </c>
      <c r="K206" s="23">
        <v>1</v>
      </c>
      <c r="L206" s="23">
        <v>0</v>
      </c>
      <c r="M206" s="23">
        <v>0</v>
      </c>
      <c r="N206" s="23">
        <v>0</v>
      </c>
      <c r="O206" s="23">
        <v>0</v>
      </c>
      <c r="P206" s="118">
        <f t="shared" si="37"/>
        <v>2</v>
      </c>
      <c r="Q206" s="207"/>
      <c r="R206" s="209"/>
    </row>
    <row r="207" spans="1:55" s="111" customFormat="1" ht="37.5" customHeight="1" x14ac:dyDescent="0.3">
      <c r="A207" s="210" t="s">
        <v>164</v>
      </c>
      <c r="B207" s="211" t="s">
        <v>166</v>
      </c>
      <c r="C207" s="114" t="s">
        <v>21</v>
      </c>
      <c r="D207" s="22">
        <v>0</v>
      </c>
      <c r="E207" s="22">
        <v>0</v>
      </c>
      <c r="F207" s="21">
        <v>2</v>
      </c>
      <c r="G207" s="22">
        <v>0</v>
      </c>
      <c r="H207" s="22">
        <v>0</v>
      </c>
      <c r="I207" s="21">
        <v>1</v>
      </c>
      <c r="J207" s="21">
        <v>1</v>
      </c>
      <c r="K207" s="21">
        <v>0</v>
      </c>
      <c r="L207" s="22">
        <v>0</v>
      </c>
      <c r="M207" s="22">
        <v>0</v>
      </c>
      <c r="N207" s="22">
        <v>0</v>
      </c>
      <c r="O207" s="22">
        <v>0</v>
      </c>
      <c r="P207" s="122">
        <f t="shared" si="37"/>
        <v>4</v>
      </c>
      <c r="Q207" s="212">
        <f>+P208/P207</f>
        <v>1</v>
      </c>
      <c r="R207" s="208"/>
    </row>
    <row r="208" spans="1:55" s="111" customFormat="1" ht="37.5" customHeight="1" thickBot="1" x14ac:dyDescent="0.35">
      <c r="A208" s="203"/>
      <c r="B208" s="205"/>
      <c r="C208" s="86" t="s">
        <v>22</v>
      </c>
      <c r="D208" s="23">
        <v>0</v>
      </c>
      <c r="E208" s="23">
        <v>0</v>
      </c>
      <c r="F208" s="23">
        <v>2</v>
      </c>
      <c r="G208" s="23">
        <v>0</v>
      </c>
      <c r="H208" s="23">
        <v>0</v>
      </c>
      <c r="I208" s="23">
        <v>1</v>
      </c>
      <c r="J208" s="23">
        <v>1</v>
      </c>
      <c r="K208" s="23">
        <v>0</v>
      </c>
      <c r="L208" s="23">
        <v>0</v>
      </c>
      <c r="M208" s="23">
        <v>0</v>
      </c>
      <c r="N208" s="23">
        <v>0</v>
      </c>
      <c r="O208" s="23">
        <v>0</v>
      </c>
      <c r="P208" s="118">
        <f t="shared" si="37"/>
        <v>4</v>
      </c>
      <c r="Q208" s="207"/>
      <c r="R208" s="209"/>
    </row>
    <row r="209" spans="1:55" s="111" customFormat="1" ht="15.75" x14ac:dyDescent="0.3">
      <c r="A209" s="54"/>
      <c r="B209" s="50"/>
      <c r="C209" s="51"/>
      <c r="D209" s="24"/>
      <c r="E209" s="24"/>
      <c r="F209" s="24"/>
      <c r="G209" s="24"/>
      <c r="H209" s="24"/>
      <c r="I209" s="24"/>
      <c r="J209" s="24"/>
      <c r="K209" s="24"/>
      <c r="L209" s="9"/>
      <c r="M209" s="9"/>
      <c r="N209" s="9"/>
      <c r="O209" s="9"/>
      <c r="P209" s="52"/>
      <c r="Q209" s="67"/>
      <c r="R209" s="26"/>
    </row>
    <row r="210" spans="1:55" s="111" customFormat="1" ht="15.75" x14ac:dyDescent="0.3">
      <c r="A210" s="54"/>
      <c r="B210" s="50"/>
      <c r="C210" s="51"/>
      <c r="D210" s="24"/>
      <c r="E210" s="24"/>
      <c r="F210" s="24"/>
      <c r="G210" s="24"/>
      <c r="H210" s="24"/>
      <c r="I210" s="24"/>
      <c r="J210" s="24"/>
      <c r="K210" s="24"/>
      <c r="L210" s="9"/>
      <c r="M210" s="9"/>
      <c r="N210" s="9"/>
      <c r="O210" s="9"/>
      <c r="P210" s="52"/>
      <c r="Q210" s="67"/>
      <c r="R210" s="26"/>
    </row>
    <row r="211" spans="1:55" ht="16.5" thickBot="1" x14ac:dyDescent="0.35">
      <c r="A211" s="123" t="s">
        <v>70</v>
      </c>
      <c r="B211" s="124"/>
      <c r="C211" s="125"/>
      <c r="D211" s="27"/>
      <c r="E211" s="27"/>
      <c r="F211" s="27"/>
      <c r="G211" s="29"/>
      <c r="H211" s="29"/>
      <c r="I211" s="29"/>
      <c r="J211" s="29"/>
      <c r="K211" s="29"/>
      <c r="L211" s="140"/>
      <c r="M211" s="140"/>
      <c r="N211" s="140"/>
      <c r="O211" s="140"/>
      <c r="P211" s="126"/>
      <c r="Q211" s="127"/>
      <c r="R211" s="28"/>
      <c r="S211" s="111"/>
      <c r="T211" s="111"/>
      <c r="U211" s="111"/>
      <c r="V211" s="111"/>
      <c r="W211" s="111"/>
      <c r="X211" s="111"/>
      <c r="Y211" s="111"/>
      <c r="Z211" s="111"/>
      <c r="AA211" s="111"/>
      <c r="AB211" s="111"/>
      <c r="AC211" s="111"/>
      <c r="AD211" s="111"/>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row>
    <row r="212" spans="1:55" ht="33" customHeight="1" thickBot="1" x14ac:dyDescent="0.35">
      <c r="A212" s="70" t="s">
        <v>1</v>
      </c>
      <c r="B212" s="71" t="s">
        <v>2</v>
      </c>
      <c r="C212" s="71" t="s">
        <v>3</v>
      </c>
      <c r="D212" s="15" t="s">
        <v>4</v>
      </c>
      <c r="E212" s="15" t="s">
        <v>5</v>
      </c>
      <c r="F212" s="15" t="s">
        <v>6</v>
      </c>
      <c r="G212" s="15" t="s">
        <v>7</v>
      </c>
      <c r="H212" s="15" t="s">
        <v>8</v>
      </c>
      <c r="I212" s="15" t="s">
        <v>9</v>
      </c>
      <c r="J212" s="15" t="s">
        <v>10</v>
      </c>
      <c r="K212" s="15" t="s">
        <v>11</v>
      </c>
      <c r="L212" s="15" t="s">
        <v>13</v>
      </c>
      <c r="M212" s="15" t="s">
        <v>13</v>
      </c>
      <c r="N212" s="15" t="s">
        <v>14</v>
      </c>
      <c r="O212" s="15" t="s">
        <v>15</v>
      </c>
      <c r="P212" s="71" t="s">
        <v>16</v>
      </c>
      <c r="Q212" s="72" t="s">
        <v>17</v>
      </c>
      <c r="R212" s="16" t="s">
        <v>28</v>
      </c>
      <c r="S212" s="111"/>
      <c r="T212" s="111"/>
      <c r="U212" s="111"/>
      <c r="V212" s="111"/>
      <c r="W212" s="111"/>
      <c r="X212" s="111"/>
      <c r="Y212" s="111"/>
      <c r="Z212" s="111"/>
      <c r="AA212" s="111"/>
      <c r="AB212" s="111"/>
      <c r="AC212" s="111"/>
      <c r="AD212" s="111"/>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row>
    <row r="213" spans="1:55" ht="49.5" customHeight="1" x14ac:dyDescent="0.3">
      <c r="A213" s="190" t="s">
        <v>169</v>
      </c>
      <c r="B213" s="192" t="s">
        <v>66</v>
      </c>
      <c r="C213" s="114" t="s">
        <v>21</v>
      </c>
      <c r="D213" s="137">
        <v>2</v>
      </c>
      <c r="E213" s="22">
        <v>0</v>
      </c>
      <c r="F213" s="137">
        <v>2</v>
      </c>
      <c r="G213" s="137">
        <v>1</v>
      </c>
      <c r="H213" s="137">
        <v>43</v>
      </c>
      <c r="I213" s="22">
        <v>0</v>
      </c>
      <c r="J213" s="137">
        <v>1</v>
      </c>
      <c r="K213" s="137">
        <v>1</v>
      </c>
      <c r="L213" s="22">
        <v>0</v>
      </c>
      <c r="M213" s="22">
        <v>0</v>
      </c>
      <c r="N213" s="22">
        <v>0</v>
      </c>
      <c r="O213" s="22">
        <v>0</v>
      </c>
      <c r="P213" s="114">
        <f>+D213+G213+K213+O213+E213+F213+H213+I213+J213+L213+M213</f>
        <v>50</v>
      </c>
      <c r="Q213" s="193">
        <f>+P214/P213</f>
        <v>1</v>
      </c>
      <c r="R213" s="194" t="s">
        <v>180</v>
      </c>
      <c r="S213" s="111"/>
      <c r="T213" s="111"/>
      <c r="U213" s="111"/>
      <c r="V213" s="111"/>
      <c r="W213" s="111"/>
      <c r="X213" s="111"/>
      <c r="Y213" s="111"/>
      <c r="Z213" s="111"/>
      <c r="AA213" s="111"/>
      <c r="AB213" s="111"/>
      <c r="AC213" s="111"/>
      <c r="AD213" s="111"/>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row>
    <row r="214" spans="1:55" ht="49.5" customHeight="1" thickBot="1" x14ac:dyDescent="0.35">
      <c r="A214" s="191"/>
      <c r="B214" s="173"/>
      <c r="C214" s="86" t="s">
        <v>22</v>
      </c>
      <c r="D214" s="7">
        <v>2</v>
      </c>
      <c r="E214" s="23">
        <v>0</v>
      </c>
      <c r="F214" s="7">
        <v>2</v>
      </c>
      <c r="G214" s="7">
        <v>1</v>
      </c>
      <c r="H214" s="7">
        <v>43</v>
      </c>
      <c r="I214" s="23">
        <v>0</v>
      </c>
      <c r="J214" s="7">
        <v>1</v>
      </c>
      <c r="K214" s="7">
        <v>1</v>
      </c>
      <c r="L214" s="23">
        <v>0</v>
      </c>
      <c r="M214" s="23">
        <v>0</v>
      </c>
      <c r="N214" s="23">
        <v>0</v>
      </c>
      <c r="O214" s="23">
        <v>0</v>
      </c>
      <c r="P214" s="120">
        <f>+D214+G214+K214+O214+E214+F214+H214+I214+J214+L214+M214</f>
        <v>50</v>
      </c>
      <c r="Q214" s="175"/>
      <c r="R214" s="195"/>
      <c r="S214" s="111"/>
      <c r="T214" s="111"/>
      <c r="U214" s="111"/>
      <c r="V214" s="111"/>
      <c r="W214" s="111"/>
      <c r="X214" s="111"/>
      <c r="Y214" s="111"/>
      <c r="Z214" s="111"/>
      <c r="AA214" s="111"/>
      <c r="AB214" s="111"/>
      <c r="AC214" s="111"/>
      <c r="AD214" s="111"/>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row>
    <row r="215" spans="1:55" ht="43.5" customHeight="1" x14ac:dyDescent="0.3">
      <c r="A215" s="170" t="s">
        <v>170</v>
      </c>
      <c r="B215" s="172" t="s">
        <v>116</v>
      </c>
      <c r="C215" s="115" t="s">
        <v>21</v>
      </c>
      <c r="D215" s="22">
        <v>0</v>
      </c>
      <c r="E215" s="22">
        <v>0</v>
      </c>
      <c r="F215" s="22">
        <v>0</v>
      </c>
      <c r="G215" s="22">
        <v>0</v>
      </c>
      <c r="H215" s="22">
        <v>0</v>
      </c>
      <c r="I215" s="22">
        <v>1</v>
      </c>
      <c r="J215" s="22">
        <v>0</v>
      </c>
      <c r="K215" s="22">
        <v>1</v>
      </c>
      <c r="L215" s="22">
        <v>0</v>
      </c>
      <c r="M215" s="22">
        <v>0</v>
      </c>
      <c r="N215" s="22">
        <v>0</v>
      </c>
      <c r="O215" s="22">
        <v>0</v>
      </c>
      <c r="P215" s="115">
        <f>+D215+G215+K215+O214+E215+F215+H215+I215+J215</f>
        <v>2</v>
      </c>
      <c r="Q215" s="174">
        <f>+P216/P215</f>
        <v>1</v>
      </c>
      <c r="R215" s="176"/>
      <c r="S215" s="111"/>
      <c r="T215" s="111"/>
      <c r="U215" s="111"/>
      <c r="V215" s="111"/>
      <c r="W215" s="111"/>
      <c r="X215" s="111"/>
      <c r="Y215" s="111"/>
      <c r="Z215" s="111"/>
      <c r="AA215" s="111"/>
      <c r="AB215" s="111"/>
      <c r="AC215" s="111"/>
      <c r="AD215" s="111"/>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row>
    <row r="216" spans="1:55" ht="43.5" customHeight="1" thickBot="1" x14ac:dyDescent="0.35">
      <c r="A216" s="171"/>
      <c r="B216" s="173"/>
      <c r="C216" s="86" t="s">
        <v>22</v>
      </c>
      <c r="D216" s="23">
        <v>0</v>
      </c>
      <c r="E216" s="23">
        <v>0</v>
      </c>
      <c r="F216" s="23">
        <v>0</v>
      </c>
      <c r="G216" s="23">
        <v>0</v>
      </c>
      <c r="H216" s="23">
        <v>0</v>
      </c>
      <c r="I216" s="23">
        <v>1</v>
      </c>
      <c r="J216" s="23">
        <v>0</v>
      </c>
      <c r="K216" s="23">
        <v>1</v>
      </c>
      <c r="L216" s="23">
        <v>0</v>
      </c>
      <c r="M216" s="23">
        <v>0</v>
      </c>
      <c r="N216" s="23">
        <v>0</v>
      </c>
      <c r="O216" s="23">
        <v>0</v>
      </c>
      <c r="P216" s="86">
        <f>+D216+G216+K216+O215+E216+F216+H216+I216+J216</f>
        <v>2</v>
      </c>
      <c r="Q216" s="175"/>
      <c r="R216" s="177"/>
      <c r="S216" s="111"/>
      <c r="T216" s="197"/>
      <c r="U216" s="197"/>
      <c r="V216" s="197"/>
      <c r="W216" s="128"/>
      <c r="X216" s="128"/>
      <c r="Y216" s="128"/>
      <c r="Z216" s="128"/>
      <c r="AA216" s="128"/>
      <c r="AB216" s="111"/>
      <c r="AC216" s="111"/>
      <c r="AD216" s="111"/>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row>
    <row r="217" spans="1:55" ht="45.75" customHeight="1" x14ac:dyDescent="0.3">
      <c r="A217" s="198" t="s">
        <v>171</v>
      </c>
      <c r="B217" s="192" t="s">
        <v>117</v>
      </c>
      <c r="C217" s="114" t="s">
        <v>21</v>
      </c>
      <c r="D217" s="22">
        <v>0</v>
      </c>
      <c r="E217" s="22">
        <v>0</v>
      </c>
      <c r="F217" s="22">
        <v>0</v>
      </c>
      <c r="G217" s="22">
        <v>0</v>
      </c>
      <c r="H217" s="137">
        <v>3</v>
      </c>
      <c r="I217" s="22">
        <v>0</v>
      </c>
      <c r="J217" s="22">
        <v>0</v>
      </c>
      <c r="K217" s="137">
        <v>1</v>
      </c>
      <c r="L217" s="22">
        <v>0</v>
      </c>
      <c r="M217" s="22">
        <v>0</v>
      </c>
      <c r="N217" s="147">
        <v>2</v>
      </c>
      <c r="O217" s="22">
        <v>0</v>
      </c>
      <c r="P217" s="114">
        <f>+D217+E217++F217+G217+H217+I217+K217+J217+L217+M217+N217+O217</f>
        <v>6</v>
      </c>
      <c r="Q217" s="193">
        <f>+P218/P217</f>
        <v>1</v>
      </c>
      <c r="R217" s="200"/>
      <c r="S217" s="111"/>
      <c r="T217" s="111"/>
      <c r="U217" s="111"/>
      <c r="V217" s="111"/>
      <c r="W217" s="111"/>
      <c r="X217" s="111"/>
      <c r="Y217" s="111"/>
      <c r="Z217" s="111"/>
      <c r="AA217" s="111"/>
      <c r="AB217" s="111"/>
      <c r="AC217" s="111"/>
      <c r="AD217" s="111"/>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row>
    <row r="218" spans="1:55" ht="45.75" customHeight="1" thickBot="1" x14ac:dyDescent="0.35">
      <c r="A218" s="199"/>
      <c r="B218" s="173"/>
      <c r="C218" s="86" t="s">
        <v>22</v>
      </c>
      <c r="D218" s="23">
        <v>0</v>
      </c>
      <c r="E218" s="23">
        <v>0</v>
      </c>
      <c r="F218" s="23">
        <v>0</v>
      </c>
      <c r="G218" s="23">
        <v>0</v>
      </c>
      <c r="H218" s="7">
        <v>3</v>
      </c>
      <c r="I218" s="23">
        <v>0</v>
      </c>
      <c r="J218" s="23">
        <v>0</v>
      </c>
      <c r="K218" s="7">
        <v>1</v>
      </c>
      <c r="L218" s="23">
        <v>0</v>
      </c>
      <c r="M218" s="23">
        <v>0</v>
      </c>
      <c r="N218" s="141">
        <v>2</v>
      </c>
      <c r="O218" s="23">
        <v>0</v>
      </c>
      <c r="P218" s="86">
        <f>+D218+E218++F218+G218+H218+I218+K218+J218+L218+M218+N218+O218</f>
        <v>6</v>
      </c>
      <c r="Q218" s="175"/>
      <c r="R218" s="201"/>
      <c r="S218" s="111"/>
      <c r="T218" s="197"/>
      <c r="U218" s="197"/>
      <c r="V218" s="197"/>
      <c r="W218" s="128"/>
      <c r="X218" s="128"/>
      <c r="Y218" s="128"/>
      <c r="Z218" s="128"/>
      <c r="AA218" s="128"/>
      <c r="AB218" s="111"/>
      <c r="AC218" s="111"/>
      <c r="AD218" s="111"/>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row>
    <row r="219" spans="1:55" ht="25.5" customHeight="1" x14ac:dyDescent="0.3">
      <c r="A219" s="170" t="s">
        <v>115</v>
      </c>
      <c r="B219" s="172" t="s">
        <v>118</v>
      </c>
      <c r="C219" s="115" t="s">
        <v>21</v>
      </c>
      <c r="D219" s="6">
        <v>2</v>
      </c>
      <c r="E219" s="6">
        <v>1</v>
      </c>
      <c r="F219" s="6">
        <v>1</v>
      </c>
      <c r="G219" s="22">
        <v>0</v>
      </c>
      <c r="H219" s="22">
        <v>0</v>
      </c>
      <c r="I219" s="22">
        <v>0</v>
      </c>
      <c r="J219" s="22">
        <v>0</v>
      </c>
      <c r="K219" s="6">
        <v>1</v>
      </c>
      <c r="L219" s="22">
        <v>0</v>
      </c>
      <c r="M219" s="22">
        <v>0</v>
      </c>
      <c r="N219" s="22">
        <v>0</v>
      </c>
      <c r="O219" s="22">
        <v>0</v>
      </c>
      <c r="P219" s="115">
        <f>+D219+E219++F219+G219+H219+I219+K219</f>
        <v>5</v>
      </c>
      <c r="Q219" s="174">
        <f>+P220/P219</f>
        <v>1</v>
      </c>
      <c r="R219" s="194"/>
      <c r="S219" s="111"/>
      <c r="T219" s="111"/>
      <c r="U219" s="111"/>
      <c r="V219" s="111"/>
      <c r="W219" s="111"/>
      <c r="X219" s="111"/>
      <c r="Y219" s="111"/>
      <c r="Z219" s="111"/>
      <c r="AA219" s="111"/>
      <c r="AB219" s="111"/>
      <c r="AC219" s="111"/>
      <c r="AD219" s="111"/>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row>
    <row r="220" spans="1:55" ht="25.5" customHeight="1" thickBot="1" x14ac:dyDescent="0.35">
      <c r="A220" s="171"/>
      <c r="B220" s="173"/>
      <c r="C220" s="86" t="s">
        <v>22</v>
      </c>
      <c r="D220" s="7">
        <v>2</v>
      </c>
      <c r="E220" s="7">
        <v>1</v>
      </c>
      <c r="F220" s="143">
        <v>1</v>
      </c>
      <c r="G220" s="23">
        <v>0</v>
      </c>
      <c r="H220" s="23">
        <v>0</v>
      </c>
      <c r="I220" s="23">
        <v>0</v>
      </c>
      <c r="J220" s="23">
        <v>0</v>
      </c>
      <c r="K220" s="7">
        <v>1</v>
      </c>
      <c r="L220" s="23">
        <v>0</v>
      </c>
      <c r="M220" s="23">
        <v>0</v>
      </c>
      <c r="N220" s="23">
        <v>0</v>
      </c>
      <c r="O220" s="23">
        <v>0</v>
      </c>
      <c r="P220" s="86">
        <f>+D220+E220++F220+G220+H220+I220+K220</f>
        <v>5</v>
      </c>
      <c r="Q220" s="175"/>
      <c r="R220" s="195"/>
      <c r="S220" s="111"/>
      <c r="T220" s="197"/>
      <c r="U220" s="197"/>
      <c r="V220" s="197"/>
      <c r="W220" s="128"/>
      <c r="X220" s="128"/>
      <c r="Y220" s="128"/>
      <c r="Z220" s="128"/>
      <c r="AA220" s="128"/>
      <c r="AB220" s="111"/>
      <c r="AC220" s="111"/>
      <c r="AD220" s="111"/>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row>
    <row r="221" spans="1:55" ht="34.5" customHeight="1" x14ac:dyDescent="0.3">
      <c r="A221" s="170" t="s">
        <v>172</v>
      </c>
      <c r="B221" s="172" t="s">
        <v>119</v>
      </c>
      <c r="C221" s="115" t="s">
        <v>21</v>
      </c>
      <c r="D221" s="6">
        <v>1</v>
      </c>
      <c r="E221" s="22">
        <v>0</v>
      </c>
      <c r="F221" s="22">
        <v>0</v>
      </c>
      <c r="G221" s="6">
        <v>1</v>
      </c>
      <c r="H221" s="22">
        <v>0</v>
      </c>
      <c r="I221" s="22">
        <v>0</v>
      </c>
      <c r="J221" s="6">
        <v>1</v>
      </c>
      <c r="K221" s="6">
        <v>0</v>
      </c>
      <c r="L221" s="22">
        <v>0</v>
      </c>
      <c r="M221" s="22">
        <v>0</v>
      </c>
      <c r="N221" s="22">
        <v>0</v>
      </c>
      <c r="O221" s="22">
        <v>0</v>
      </c>
      <c r="P221" s="115">
        <f>+D221+E221+F221+G221+H221+I221+J221+K221+L221+M221+O221</f>
        <v>3</v>
      </c>
      <c r="Q221" s="174">
        <f>+P222/P221</f>
        <v>1</v>
      </c>
      <c r="R221" s="194"/>
      <c r="S221" s="56"/>
      <c r="T221" s="56"/>
      <c r="U221" s="56"/>
      <c r="V221" s="56"/>
      <c r="W221" s="56"/>
      <c r="X221" s="111"/>
      <c r="Y221" s="111"/>
      <c r="Z221" s="111"/>
      <c r="AA221" s="111"/>
      <c r="AB221" s="111"/>
      <c r="AC221" s="111"/>
      <c r="AD221" s="111"/>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row>
    <row r="222" spans="1:55" ht="34.5" customHeight="1" thickBot="1" x14ac:dyDescent="0.35">
      <c r="A222" s="171"/>
      <c r="B222" s="173"/>
      <c r="C222" s="86" t="s">
        <v>22</v>
      </c>
      <c r="D222" s="7">
        <v>1</v>
      </c>
      <c r="E222" s="23">
        <v>0</v>
      </c>
      <c r="F222" s="23">
        <v>0</v>
      </c>
      <c r="G222" s="143">
        <v>1</v>
      </c>
      <c r="H222" s="23">
        <v>0</v>
      </c>
      <c r="I222" s="23">
        <v>0</v>
      </c>
      <c r="J222" s="7">
        <v>1</v>
      </c>
      <c r="K222" s="7">
        <v>0</v>
      </c>
      <c r="L222" s="23">
        <v>0</v>
      </c>
      <c r="M222" s="23">
        <v>0</v>
      </c>
      <c r="N222" s="23">
        <v>0</v>
      </c>
      <c r="O222" s="23">
        <v>0</v>
      </c>
      <c r="P222" s="130">
        <f>+D222+E222+F222+G222+H222+I222+J222+K222+L222+M222+O222</f>
        <v>3</v>
      </c>
      <c r="Q222" s="175"/>
      <c r="R222" s="195"/>
      <c r="S222" s="56"/>
      <c r="T222" s="196"/>
      <c r="U222" s="196"/>
      <c r="V222" s="196"/>
      <c r="W222" s="129"/>
      <c r="X222" s="128"/>
      <c r="Y222" s="128"/>
      <c r="Z222" s="128"/>
      <c r="AA222" s="128"/>
      <c r="AB222" s="111"/>
      <c r="AC222" s="111"/>
      <c r="AD222" s="111"/>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row>
    <row r="223" spans="1:55" ht="36.75" customHeight="1" x14ac:dyDescent="0.3">
      <c r="A223" s="170" t="s">
        <v>173</v>
      </c>
      <c r="B223" s="172" t="s">
        <v>174</v>
      </c>
      <c r="C223" s="115" t="s">
        <v>21</v>
      </c>
      <c r="D223" s="22">
        <v>0</v>
      </c>
      <c r="E223" s="6">
        <v>1</v>
      </c>
      <c r="F223" s="6">
        <v>1</v>
      </c>
      <c r="G223" s="22">
        <v>0</v>
      </c>
      <c r="H223" s="22">
        <v>0</v>
      </c>
      <c r="I223" s="22">
        <v>0</v>
      </c>
      <c r="J223" s="6">
        <v>2</v>
      </c>
      <c r="K223" s="6">
        <v>0</v>
      </c>
      <c r="L223" s="6">
        <v>1</v>
      </c>
      <c r="M223" s="6">
        <v>0</v>
      </c>
      <c r="N223" s="6">
        <v>0</v>
      </c>
      <c r="O223" s="6">
        <v>0</v>
      </c>
      <c r="P223" s="115">
        <f>+D223+E223+F223+G223+H223+I223+J223+K223+L223+M223+O223</f>
        <v>5</v>
      </c>
      <c r="Q223" s="174">
        <f>+P224/P223</f>
        <v>1</v>
      </c>
      <c r="R223" s="194"/>
      <c r="S223" s="56"/>
      <c r="T223" s="56"/>
      <c r="U223" s="56"/>
      <c r="V223" s="56"/>
      <c r="W223" s="56"/>
      <c r="X223" s="111"/>
      <c r="Y223" s="111"/>
      <c r="Z223" s="111"/>
      <c r="AA223" s="111"/>
      <c r="AB223" s="111"/>
      <c r="AC223" s="111"/>
      <c r="AD223" s="111"/>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row>
    <row r="224" spans="1:55" ht="32.25" customHeight="1" thickBot="1" x14ac:dyDescent="0.35">
      <c r="A224" s="171"/>
      <c r="B224" s="173"/>
      <c r="C224" s="86" t="s">
        <v>22</v>
      </c>
      <c r="D224" s="23">
        <v>0</v>
      </c>
      <c r="E224" s="7">
        <v>1</v>
      </c>
      <c r="F224" s="143">
        <v>1</v>
      </c>
      <c r="G224" s="23">
        <v>0</v>
      </c>
      <c r="H224" s="23">
        <v>0</v>
      </c>
      <c r="I224" s="23">
        <v>0</v>
      </c>
      <c r="J224" s="7">
        <v>2</v>
      </c>
      <c r="K224" s="7">
        <v>0</v>
      </c>
      <c r="L224" s="7">
        <v>1</v>
      </c>
      <c r="M224" s="7">
        <v>0</v>
      </c>
      <c r="N224" s="7">
        <v>0</v>
      </c>
      <c r="O224" s="7">
        <v>0</v>
      </c>
      <c r="P224" s="130">
        <f>+D224+E224+F224+G224+H224+I224+J224+K224+L224+M224+O224</f>
        <v>5</v>
      </c>
      <c r="Q224" s="175"/>
      <c r="R224" s="195"/>
      <c r="S224" s="56"/>
      <c r="T224" s="196"/>
      <c r="U224" s="196"/>
      <c r="V224" s="196"/>
      <c r="W224" s="129"/>
      <c r="X224" s="128"/>
      <c r="Y224" s="128"/>
      <c r="Z224" s="128"/>
      <c r="AA224" s="128"/>
      <c r="AB224" s="111"/>
      <c r="AC224" s="111"/>
      <c r="AD224" s="111"/>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row>
  </sheetData>
  <mergeCells count="267">
    <mergeCell ref="T224:V224"/>
    <mergeCell ref="A184:A185"/>
    <mergeCell ref="B184:B185"/>
    <mergeCell ref="Q184:Q185"/>
    <mergeCell ref="R184:R185"/>
    <mergeCell ref="A207:A208"/>
    <mergeCell ref="B207:B208"/>
    <mergeCell ref="Q207:Q208"/>
    <mergeCell ref="R207:R208"/>
    <mergeCell ref="A223:A224"/>
    <mergeCell ref="B223:B224"/>
    <mergeCell ref="Q223:Q224"/>
    <mergeCell ref="R223:R224"/>
    <mergeCell ref="A195:A196"/>
    <mergeCell ref="B195:B196"/>
    <mergeCell ref="Q195:Q196"/>
    <mergeCell ref="R195:R196"/>
    <mergeCell ref="A201:A202"/>
    <mergeCell ref="B201:B202"/>
    <mergeCell ref="Q201:Q202"/>
    <mergeCell ref="R201:R202"/>
    <mergeCell ref="A193:A194"/>
    <mergeCell ref="B193:B194"/>
    <mergeCell ref="Q193:Q194"/>
    <mergeCell ref="Q144:Q145"/>
    <mergeCell ref="A146:A147"/>
    <mergeCell ref="B146:B147"/>
    <mergeCell ref="R162:R163"/>
    <mergeCell ref="Q146:Q147"/>
    <mergeCell ref="R144:R145"/>
    <mergeCell ref="R146:R147"/>
    <mergeCell ref="R148:R149"/>
    <mergeCell ref="A148:A149"/>
    <mergeCell ref="B148:B149"/>
    <mergeCell ref="A160:A161"/>
    <mergeCell ref="B160:B161"/>
    <mergeCell ref="Q160:Q161"/>
    <mergeCell ref="A158:A159"/>
    <mergeCell ref="A162:A163"/>
    <mergeCell ref="B162:B163"/>
    <mergeCell ref="Q162:Q163"/>
    <mergeCell ref="R99:R100"/>
    <mergeCell ref="R57:R58"/>
    <mergeCell ref="R87:R88"/>
    <mergeCell ref="R89:R90"/>
    <mergeCell ref="R91:R92"/>
    <mergeCell ref="R93:R94"/>
    <mergeCell ref="R70:R71"/>
    <mergeCell ref="R20:R21"/>
    <mergeCell ref="Q148:Q149"/>
    <mergeCell ref="R115:R116"/>
    <mergeCell ref="R107:R110"/>
    <mergeCell ref="R101:R102"/>
    <mergeCell ref="R124:R125"/>
    <mergeCell ref="R126:R127"/>
    <mergeCell ref="R128:R129"/>
    <mergeCell ref="R134:R135"/>
    <mergeCell ref="R136:R137"/>
    <mergeCell ref="R142:R143"/>
    <mergeCell ref="Q107:Q108"/>
    <mergeCell ref="Q35:Q36"/>
    <mergeCell ref="R35:R36"/>
    <mergeCell ref="Q37:Q38"/>
    <mergeCell ref="R37:R38"/>
    <mergeCell ref="Q39:Q40"/>
    <mergeCell ref="B2:R2"/>
    <mergeCell ref="B4:R4"/>
    <mergeCell ref="R158:R159"/>
    <mergeCell ref="R160:R161"/>
    <mergeCell ref="Q99:Q100"/>
    <mergeCell ref="B93:B94"/>
    <mergeCell ref="A126:A127"/>
    <mergeCell ref="B126:B127"/>
    <mergeCell ref="Q126:Q127"/>
    <mergeCell ref="A128:A129"/>
    <mergeCell ref="B128:B129"/>
    <mergeCell ref="Q128:Q129"/>
    <mergeCell ref="A134:A135"/>
    <mergeCell ref="B134:B135"/>
    <mergeCell ref="Q134:Q135"/>
    <mergeCell ref="A57:A58"/>
    <mergeCell ref="B57:B58"/>
    <mergeCell ref="A70:A71"/>
    <mergeCell ref="B70:B71"/>
    <mergeCell ref="Q70:Q71"/>
    <mergeCell ref="R10:R11"/>
    <mergeCell ref="R12:R13"/>
    <mergeCell ref="R14:R15"/>
    <mergeCell ref="R16:R17"/>
    <mergeCell ref="A10:A11"/>
    <mergeCell ref="B10:B11"/>
    <mergeCell ref="Q10:Q11"/>
    <mergeCell ref="A12:A13"/>
    <mergeCell ref="B12:B13"/>
    <mergeCell ref="Q12:Q13"/>
    <mergeCell ref="B14:B15"/>
    <mergeCell ref="A109:A110"/>
    <mergeCell ref="B109:B110"/>
    <mergeCell ref="Q109:Q110"/>
    <mergeCell ref="Q91:Q92"/>
    <mergeCell ref="A37:A38"/>
    <mergeCell ref="B37:B38"/>
    <mergeCell ref="A39:A40"/>
    <mergeCell ref="B39:B40"/>
    <mergeCell ref="A35:A36"/>
    <mergeCell ref="B35:B36"/>
    <mergeCell ref="A61:A62"/>
    <mergeCell ref="B61:B62"/>
    <mergeCell ref="Q61:Q62"/>
    <mergeCell ref="A16:A17"/>
    <mergeCell ref="Q16:Q17"/>
    <mergeCell ref="A18:A19"/>
    <mergeCell ref="B18:B19"/>
    <mergeCell ref="Q18:Q19"/>
    <mergeCell ref="A20:A21"/>
    <mergeCell ref="B20:B21"/>
    <mergeCell ref="Q20:Q21"/>
    <mergeCell ref="A14:A15"/>
    <mergeCell ref="B16:B17"/>
    <mergeCell ref="Q14:Q15"/>
    <mergeCell ref="R72:R73"/>
    <mergeCell ref="R74:R75"/>
    <mergeCell ref="R18:R19"/>
    <mergeCell ref="R76:R77"/>
    <mergeCell ref="A29:A30"/>
    <mergeCell ref="B29:B30"/>
    <mergeCell ref="Q29:Q30"/>
    <mergeCell ref="R48:R49"/>
    <mergeCell ref="R29:R30"/>
    <mergeCell ref="R39:R40"/>
    <mergeCell ref="R61:R62"/>
    <mergeCell ref="R59:R60"/>
    <mergeCell ref="A48:A49"/>
    <mergeCell ref="B48:B49"/>
    <mergeCell ref="Q48:Q49"/>
    <mergeCell ref="A101:A102"/>
    <mergeCell ref="B101:B102"/>
    <mergeCell ref="Q101:Q102"/>
    <mergeCell ref="A97:B97"/>
    <mergeCell ref="A107:A108"/>
    <mergeCell ref="B107:B108"/>
    <mergeCell ref="A72:A73"/>
    <mergeCell ref="B72:B73"/>
    <mergeCell ref="Q72:Q73"/>
    <mergeCell ref="A76:A77"/>
    <mergeCell ref="B76:B77"/>
    <mergeCell ref="Q76:Q77"/>
    <mergeCell ref="A124:A125"/>
    <mergeCell ref="B124:B125"/>
    <mergeCell ref="Q124:Q125"/>
    <mergeCell ref="A136:A137"/>
    <mergeCell ref="B136:B137"/>
    <mergeCell ref="Q136:Q137"/>
    <mergeCell ref="B89:B90"/>
    <mergeCell ref="Q89:Q90"/>
    <mergeCell ref="A74:A75"/>
    <mergeCell ref="B74:B75"/>
    <mergeCell ref="Q74:Q75"/>
    <mergeCell ref="A91:A92"/>
    <mergeCell ref="B91:B92"/>
    <mergeCell ref="A115:A116"/>
    <mergeCell ref="B115:B116"/>
    <mergeCell ref="A87:A88"/>
    <mergeCell ref="B87:B88"/>
    <mergeCell ref="Q87:Q88"/>
    <mergeCell ref="A93:A94"/>
    <mergeCell ref="Q93:Q94"/>
    <mergeCell ref="A89:A90"/>
    <mergeCell ref="A99:A100"/>
    <mergeCell ref="B99:B100"/>
    <mergeCell ref="Q115:Q116"/>
    <mergeCell ref="A142:A143"/>
    <mergeCell ref="B142:B143"/>
    <mergeCell ref="Q142:Q143"/>
    <mergeCell ref="B158:B159"/>
    <mergeCell ref="Q158:Q159"/>
    <mergeCell ref="A150:A151"/>
    <mergeCell ref="B150:B151"/>
    <mergeCell ref="Q150:Q151"/>
    <mergeCell ref="R174:R175"/>
    <mergeCell ref="B170:B171"/>
    <mergeCell ref="Q170:Q171"/>
    <mergeCell ref="A172:A173"/>
    <mergeCell ref="A174:A175"/>
    <mergeCell ref="B174:B175"/>
    <mergeCell ref="Q174:Q175"/>
    <mergeCell ref="R170:R171"/>
    <mergeCell ref="A170:A171"/>
    <mergeCell ref="R150:R151"/>
    <mergeCell ref="A164:A165"/>
    <mergeCell ref="B164:B165"/>
    <mergeCell ref="Q164:Q165"/>
    <mergeCell ref="R164:R165"/>
    <mergeCell ref="A144:A145"/>
    <mergeCell ref="B144:B145"/>
    <mergeCell ref="R178:R179"/>
    <mergeCell ref="A180:A181"/>
    <mergeCell ref="B180:B181"/>
    <mergeCell ref="Q180:Q181"/>
    <mergeCell ref="R180:R181"/>
    <mergeCell ref="R176:R177"/>
    <mergeCell ref="R172:R173"/>
    <mergeCell ref="A178:A179"/>
    <mergeCell ref="B178:B179"/>
    <mergeCell ref="Q178:Q179"/>
    <mergeCell ref="A176:A177"/>
    <mergeCell ref="B176:B177"/>
    <mergeCell ref="B172:B173"/>
    <mergeCell ref="Q172:Q173"/>
    <mergeCell ref="Q176:Q177"/>
    <mergeCell ref="A203:A204"/>
    <mergeCell ref="B203:B204"/>
    <mergeCell ref="Q203:Q204"/>
    <mergeCell ref="R203:R204"/>
    <mergeCell ref="A205:A206"/>
    <mergeCell ref="B205:B206"/>
    <mergeCell ref="Q205:Q206"/>
    <mergeCell ref="R205:R206"/>
    <mergeCell ref="R193:R194"/>
    <mergeCell ref="A182:A183"/>
    <mergeCell ref="B182:B183"/>
    <mergeCell ref="Q182:Q183"/>
    <mergeCell ref="R182:R183"/>
    <mergeCell ref="A213:A214"/>
    <mergeCell ref="B213:B214"/>
    <mergeCell ref="Q213:Q214"/>
    <mergeCell ref="R213:R214"/>
    <mergeCell ref="T222:V222"/>
    <mergeCell ref="T216:V216"/>
    <mergeCell ref="A217:A218"/>
    <mergeCell ref="B217:B218"/>
    <mergeCell ref="Q217:Q218"/>
    <mergeCell ref="R217:R218"/>
    <mergeCell ref="T218:V218"/>
    <mergeCell ref="A219:A220"/>
    <mergeCell ref="B219:B220"/>
    <mergeCell ref="Q219:Q220"/>
    <mergeCell ref="R219:R220"/>
    <mergeCell ref="T220:V220"/>
    <mergeCell ref="A221:A222"/>
    <mergeCell ref="B221:B222"/>
    <mergeCell ref="Q221:Q222"/>
    <mergeCell ref="R221:R222"/>
    <mergeCell ref="A215:A216"/>
    <mergeCell ref="B215:B216"/>
    <mergeCell ref="Q215:Q216"/>
    <mergeCell ref="R215:R216"/>
    <mergeCell ref="A78:A79"/>
    <mergeCell ref="B78:B79"/>
    <mergeCell ref="Q78:Q79"/>
    <mergeCell ref="R78:R79"/>
    <mergeCell ref="A31:A32"/>
    <mergeCell ref="B31:B32"/>
    <mergeCell ref="Q31:Q32"/>
    <mergeCell ref="R31:R32"/>
    <mergeCell ref="A33:A34"/>
    <mergeCell ref="B33:B34"/>
    <mergeCell ref="Q33:Q34"/>
    <mergeCell ref="R33:R34"/>
    <mergeCell ref="A50:A51"/>
    <mergeCell ref="B50:B51"/>
    <mergeCell ref="Q50:Q51"/>
    <mergeCell ref="R50:R51"/>
    <mergeCell ref="Q57:Q58"/>
    <mergeCell ref="A59:A60"/>
    <mergeCell ref="B59:B60"/>
    <mergeCell ref="Q59:Q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IACIP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 Administrativa</dc:creator>
  <cp:lastModifiedBy>User</cp:lastModifiedBy>
  <dcterms:created xsi:type="dcterms:W3CDTF">2014-03-04T16:58:41Z</dcterms:created>
  <dcterms:modified xsi:type="dcterms:W3CDTF">2020-01-10T17:08:53Z</dcterms:modified>
</cp:coreProperties>
</file>